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enmourey/Documents/Kilauea articles/fig_origin/ms source/mourey et al. origin/figures updated/paper KT ol/"/>
    </mc:Choice>
  </mc:AlternateContent>
  <xr:revisionPtr revIDLastSave="0" documentId="13_ncr:1_{51C593AA-E0A7-1C4D-AD8B-CF268206A524}" xr6:coauthVersionLast="47" xr6:coauthVersionMax="47" xr10:uidLastSave="{00000000-0000-0000-0000-000000000000}"/>
  <bookViews>
    <workbookView xWindow="0" yWindow="500" windowWidth="28800" windowHeight="16180" xr2:uid="{53FD77F3-D0E1-5C44-92A4-A63B7D5D8E3D}"/>
  </bookViews>
  <sheets>
    <sheet name="Contents" sheetId="15" r:id="rId1"/>
    <sheet name="Sample information" sheetId="6" r:id="rId2"/>
    <sheet name="Matrix glasses major elements" sheetId="18" r:id="rId3"/>
    <sheet name="Olivine data" sheetId="13" r:id="rId4"/>
    <sheet name="V in olivine-matrix glass" sheetId="19" r:id="rId5"/>
    <sheet name="RSD trace Olivine" sheetId="4" r:id="rId6"/>
    <sheet name="RSD V matrix glasses" sheetId="9" r:id="rId7"/>
    <sheet name="VG-2 std" sheetId="20" r:id="rId8"/>
    <sheet name="ANOVA tests" sheetId="21" r:id="rId9"/>
  </sheets>
  <definedNames>
    <definedName name="_xlnm._FilterDatabase" localSheetId="3" hidden="1">'Olivine data'!$M$1:$M$691</definedName>
    <definedName name="_Hlk78800580" localSheetId="0">Contents!$A$3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2" i="18" l="1"/>
  <c r="D202" i="18"/>
  <c r="E202" i="18"/>
  <c r="F202" i="18"/>
  <c r="G202" i="18"/>
  <c r="H202" i="18"/>
  <c r="I202" i="18"/>
  <c r="J202" i="18"/>
  <c r="K202" i="18"/>
  <c r="B202" i="18"/>
  <c r="O4" i="18"/>
  <c r="N201" i="18"/>
  <c r="L223" i="19"/>
  <c r="L224" i="19"/>
  <c r="L225" i="19"/>
  <c r="L226" i="19"/>
  <c r="L227" i="19"/>
  <c r="L228" i="19"/>
  <c r="L229" i="19"/>
  <c r="L230" i="19"/>
  <c r="L231" i="19"/>
  <c r="L232" i="19"/>
  <c r="L233" i="19"/>
  <c r="K224" i="19"/>
  <c r="K225" i="19"/>
  <c r="K226" i="19"/>
  <c r="K227" i="19"/>
  <c r="K228" i="19"/>
  <c r="K229" i="19"/>
  <c r="K230" i="19"/>
  <c r="K231" i="19"/>
  <c r="K232" i="19"/>
  <c r="K233" i="19"/>
  <c r="K223" i="19"/>
  <c r="AY217" i="4"/>
  <c r="AY218" i="4"/>
  <c r="AY219" i="4"/>
  <c r="AY220" i="4"/>
  <c r="AY221" i="4"/>
  <c r="AY222" i="4"/>
  <c r="AY223" i="4"/>
  <c r="AY224" i="4"/>
  <c r="AY225" i="4"/>
  <c r="AY226" i="4"/>
  <c r="AY227" i="4"/>
  <c r="AY228" i="4"/>
  <c r="AY229" i="4"/>
  <c r="AY230" i="4"/>
  <c r="AY231" i="4"/>
  <c r="AY232" i="4"/>
  <c r="AY233" i="4"/>
  <c r="AY234" i="4"/>
  <c r="AY235" i="4"/>
  <c r="AY236" i="4"/>
  <c r="AY237" i="4"/>
  <c r="AY238" i="4"/>
  <c r="AY239" i="4"/>
  <c r="AY240" i="4"/>
  <c r="AY241" i="4"/>
  <c r="AY242" i="4"/>
  <c r="AY243" i="4"/>
  <c r="AY216" i="4"/>
  <c r="AX217" i="4"/>
  <c r="AX218" i="4"/>
  <c r="AX219" i="4"/>
  <c r="AX220" i="4"/>
  <c r="AX221" i="4"/>
  <c r="AX222" i="4"/>
  <c r="AX223" i="4"/>
  <c r="AX224" i="4"/>
  <c r="AX225" i="4"/>
  <c r="AX226" i="4"/>
  <c r="AX227" i="4"/>
  <c r="AX228" i="4"/>
  <c r="AX229" i="4"/>
  <c r="AX230" i="4"/>
  <c r="AX231" i="4"/>
  <c r="AX232" i="4"/>
  <c r="AX233" i="4"/>
  <c r="AX234" i="4"/>
  <c r="AX235" i="4"/>
  <c r="AX236" i="4"/>
  <c r="AX237" i="4"/>
  <c r="AX238" i="4"/>
  <c r="AX239" i="4"/>
  <c r="AX240" i="4"/>
  <c r="AX241" i="4"/>
  <c r="AX242" i="4"/>
  <c r="AX243" i="4"/>
  <c r="AX216" i="4"/>
  <c r="AW217" i="4"/>
  <c r="AW218" i="4"/>
  <c r="AW219" i="4"/>
  <c r="AW220" i="4"/>
  <c r="AW221" i="4"/>
  <c r="AW222" i="4"/>
  <c r="AW223" i="4"/>
  <c r="AW224" i="4"/>
  <c r="AW225" i="4"/>
  <c r="AW226" i="4"/>
  <c r="AW227" i="4"/>
  <c r="AW228" i="4"/>
  <c r="AW229" i="4"/>
  <c r="AW230" i="4"/>
  <c r="AW231" i="4"/>
  <c r="AW232" i="4"/>
  <c r="AW233" i="4"/>
  <c r="AW234" i="4"/>
  <c r="AW235" i="4"/>
  <c r="AW236" i="4"/>
  <c r="AW237" i="4"/>
  <c r="AW238" i="4"/>
  <c r="AW239" i="4"/>
  <c r="AW240" i="4"/>
  <c r="AW241" i="4"/>
  <c r="AW242" i="4"/>
  <c r="AW243" i="4"/>
  <c r="AW216" i="4"/>
  <c r="AV217" i="4"/>
  <c r="AV218" i="4"/>
  <c r="AV219" i="4"/>
  <c r="AV220" i="4"/>
  <c r="AV221" i="4"/>
  <c r="AV222" i="4"/>
  <c r="AV223" i="4"/>
  <c r="AV224" i="4"/>
  <c r="AV225" i="4"/>
  <c r="AV226" i="4"/>
  <c r="AV227" i="4"/>
  <c r="AV228" i="4"/>
  <c r="AV229" i="4"/>
  <c r="AV230" i="4"/>
  <c r="AV231" i="4"/>
  <c r="AV232" i="4"/>
  <c r="AV233" i="4"/>
  <c r="AV234" i="4"/>
  <c r="AV235" i="4"/>
  <c r="AV236" i="4"/>
  <c r="AV237" i="4"/>
  <c r="AV238" i="4"/>
  <c r="AV239" i="4"/>
  <c r="AV240" i="4"/>
  <c r="AV241" i="4"/>
  <c r="AV242" i="4"/>
  <c r="AV243" i="4"/>
  <c r="AV216" i="4"/>
  <c r="AU217" i="4"/>
  <c r="AU218" i="4"/>
  <c r="AU219" i="4"/>
  <c r="AU220" i="4"/>
  <c r="AU221" i="4"/>
  <c r="AU222" i="4"/>
  <c r="AU223" i="4"/>
  <c r="AU224" i="4"/>
  <c r="AU225" i="4"/>
  <c r="AU226" i="4"/>
  <c r="AU227" i="4"/>
  <c r="AU228" i="4"/>
  <c r="AU229" i="4"/>
  <c r="AU230" i="4"/>
  <c r="AU231" i="4"/>
  <c r="AU232" i="4"/>
  <c r="AU233" i="4"/>
  <c r="AU234" i="4"/>
  <c r="AU235" i="4"/>
  <c r="AU236" i="4"/>
  <c r="AU237" i="4"/>
  <c r="AU238" i="4"/>
  <c r="AU239" i="4"/>
  <c r="AU240" i="4"/>
  <c r="AU241" i="4"/>
  <c r="AU242" i="4"/>
  <c r="AU243" i="4"/>
  <c r="AU216" i="4"/>
  <c r="AT217" i="4"/>
  <c r="AT218" i="4"/>
  <c r="AT219" i="4"/>
  <c r="AT220" i="4"/>
  <c r="AT221" i="4"/>
  <c r="AT222" i="4"/>
  <c r="AT223" i="4"/>
  <c r="AT224" i="4"/>
  <c r="AT225" i="4"/>
  <c r="AT226" i="4"/>
  <c r="AT227" i="4"/>
  <c r="AT228" i="4"/>
  <c r="AT229" i="4"/>
  <c r="AT230" i="4"/>
  <c r="AT231" i="4"/>
  <c r="AT232" i="4"/>
  <c r="AT233" i="4"/>
  <c r="AT234" i="4"/>
  <c r="AT235" i="4"/>
  <c r="AT236" i="4"/>
  <c r="AT237" i="4"/>
  <c r="AT238" i="4"/>
  <c r="AT239" i="4"/>
  <c r="AT240" i="4"/>
  <c r="AT241" i="4"/>
  <c r="AT242" i="4"/>
  <c r="AT243" i="4"/>
  <c r="AT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234" i="4"/>
  <c r="AS235" i="4"/>
  <c r="AS236" i="4"/>
  <c r="AS237" i="4"/>
  <c r="AS238" i="4"/>
  <c r="AS239" i="4"/>
  <c r="AS240" i="4"/>
  <c r="AS241" i="4"/>
  <c r="AS242" i="4"/>
  <c r="AS243" i="4"/>
  <c r="AS216" i="4"/>
  <c r="AR217" i="4"/>
  <c r="AR218" i="4"/>
  <c r="AR219" i="4"/>
  <c r="AR220" i="4"/>
  <c r="AR221" i="4"/>
  <c r="AR222" i="4"/>
  <c r="AR223" i="4"/>
  <c r="AR224" i="4"/>
  <c r="AR225" i="4"/>
  <c r="AR226" i="4"/>
  <c r="AR227" i="4"/>
  <c r="AR228" i="4"/>
  <c r="AR229" i="4"/>
  <c r="AR230" i="4"/>
  <c r="AR231" i="4"/>
  <c r="AR232" i="4"/>
  <c r="AR233" i="4"/>
  <c r="AR234" i="4"/>
  <c r="AR235" i="4"/>
  <c r="AR236" i="4"/>
  <c r="AR237" i="4"/>
  <c r="AR238" i="4"/>
  <c r="AR239" i="4"/>
  <c r="AR240" i="4"/>
  <c r="AR241" i="4"/>
  <c r="AR242" i="4"/>
  <c r="AR243" i="4"/>
  <c r="AR216" i="4"/>
  <c r="AY254" i="4"/>
  <c r="AY255" i="4"/>
  <c r="AY256" i="4"/>
  <c r="AY257" i="4"/>
  <c r="AY258" i="4"/>
  <c r="AY259" i="4"/>
  <c r="AY260" i="4"/>
  <c r="AY261" i="4"/>
  <c r="AY262" i="4"/>
  <c r="AY263" i="4"/>
  <c r="AY264" i="4"/>
  <c r="AY265" i="4"/>
  <c r="AY266" i="4"/>
  <c r="AY267" i="4"/>
  <c r="AY268" i="4"/>
  <c r="AY269" i="4"/>
  <c r="AY270" i="4"/>
  <c r="AY271" i="4"/>
  <c r="AY272" i="4"/>
  <c r="AY273" i="4"/>
  <c r="AY274" i="4"/>
  <c r="AY275" i="4"/>
  <c r="AY276" i="4"/>
  <c r="AY277" i="4"/>
  <c r="AY278" i="4"/>
  <c r="AY279" i="4"/>
  <c r="AY280" i="4"/>
  <c r="AY253" i="4"/>
  <c r="AX254" i="4"/>
  <c r="AX255" i="4"/>
  <c r="AX256" i="4"/>
  <c r="AX257" i="4"/>
  <c r="AX258" i="4"/>
  <c r="AX259" i="4"/>
  <c r="AX260" i="4"/>
  <c r="AX261" i="4"/>
  <c r="AX262" i="4"/>
  <c r="AX263" i="4"/>
  <c r="AX264" i="4"/>
  <c r="AX265" i="4"/>
  <c r="AX266" i="4"/>
  <c r="AX267" i="4"/>
  <c r="AX268" i="4"/>
  <c r="AX269" i="4"/>
  <c r="AX270" i="4"/>
  <c r="AX271" i="4"/>
  <c r="AX272" i="4"/>
  <c r="AX273" i="4"/>
  <c r="AX274" i="4"/>
  <c r="AX275" i="4"/>
  <c r="AX276" i="4"/>
  <c r="AX277" i="4"/>
  <c r="AX278" i="4"/>
  <c r="AX279" i="4"/>
  <c r="AX280" i="4"/>
  <c r="AX253" i="4"/>
  <c r="AW254" i="4"/>
  <c r="AW255" i="4"/>
  <c r="AW256" i="4"/>
  <c r="AW257" i="4"/>
  <c r="AW258" i="4"/>
  <c r="AW259" i="4"/>
  <c r="AW260" i="4"/>
  <c r="AW261" i="4"/>
  <c r="AW262" i="4"/>
  <c r="AW263" i="4"/>
  <c r="AW264" i="4"/>
  <c r="AW265" i="4"/>
  <c r="AW266" i="4"/>
  <c r="AW267" i="4"/>
  <c r="AW268" i="4"/>
  <c r="AW269" i="4"/>
  <c r="AW270" i="4"/>
  <c r="AW271" i="4"/>
  <c r="AW272" i="4"/>
  <c r="AW273" i="4"/>
  <c r="AW274" i="4"/>
  <c r="AW275" i="4"/>
  <c r="AW276" i="4"/>
  <c r="AW277" i="4"/>
  <c r="AW278" i="4"/>
  <c r="AW279" i="4"/>
  <c r="AW280" i="4"/>
  <c r="AW253" i="4"/>
  <c r="AV254" i="4"/>
  <c r="AV255" i="4"/>
  <c r="AV256" i="4"/>
  <c r="AV257" i="4"/>
  <c r="AV258" i="4"/>
  <c r="AV259" i="4"/>
  <c r="AV260" i="4"/>
  <c r="AV261" i="4"/>
  <c r="AV262" i="4"/>
  <c r="AV263" i="4"/>
  <c r="AV264" i="4"/>
  <c r="AV265" i="4"/>
  <c r="AV266" i="4"/>
  <c r="AV267" i="4"/>
  <c r="AV268" i="4"/>
  <c r="AV269" i="4"/>
  <c r="AV270" i="4"/>
  <c r="AV271" i="4"/>
  <c r="AV272" i="4"/>
  <c r="AV273" i="4"/>
  <c r="AV274" i="4"/>
  <c r="AV275" i="4"/>
  <c r="AV276" i="4"/>
  <c r="AV277" i="4"/>
  <c r="AV278" i="4"/>
  <c r="AV279" i="4"/>
  <c r="AV280" i="4"/>
  <c r="AV253" i="4"/>
  <c r="AU254" i="4"/>
  <c r="AU255" i="4"/>
  <c r="AU256" i="4"/>
  <c r="AU257" i="4"/>
  <c r="AU258" i="4"/>
  <c r="AU259" i="4"/>
  <c r="AU260" i="4"/>
  <c r="AU261" i="4"/>
  <c r="AU262" i="4"/>
  <c r="AU263" i="4"/>
  <c r="AU264" i="4"/>
  <c r="AU265" i="4"/>
  <c r="AU266" i="4"/>
  <c r="AU267" i="4"/>
  <c r="AU268" i="4"/>
  <c r="AU269" i="4"/>
  <c r="AU270" i="4"/>
  <c r="AU271" i="4"/>
  <c r="AU272" i="4"/>
  <c r="AU273" i="4"/>
  <c r="AU274" i="4"/>
  <c r="AU275" i="4"/>
  <c r="AU276" i="4"/>
  <c r="AU277" i="4"/>
  <c r="AU278" i="4"/>
  <c r="AU279" i="4"/>
  <c r="AU280" i="4"/>
  <c r="AU253" i="4"/>
  <c r="AT254" i="4"/>
  <c r="AT255" i="4"/>
  <c r="AT256" i="4"/>
  <c r="AT257" i="4"/>
  <c r="AT258" i="4"/>
  <c r="AT259" i="4"/>
  <c r="AT260" i="4"/>
  <c r="AT261" i="4"/>
  <c r="AT262" i="4"/>
  <c r="AT263" i="4"/>
  <c r="AT264" i="4"/>
  <c r="AT265" i="4"/>
  <c r="AT266" i="4"/>
  <c r="AT267" i="4"/>
  <c r="AT268" i="4"/>
  <c r="AT269" i="4"/>
  <c r="AT270" i="4"/>
  <c r="AT271" i="4"/>
  <c r="AT272" i="4"/>
  <c r="AT273" i="4"/>
  <c r="AT274" i="4"/>
  <c r="AT275" i="4"/>
  <c r="AT276" i="4"/>
  <c r="AT277" i="4"/>
  <c r="AT278" i="4"/>
  <c r="AT279" i="4"/>
  <c r="AT280" i="4"/>
  <c r="AT253" i="4"/>
  <c r="AS254" i="4"/>
  <c r="AS255" i="4"/>
  <c r="AS256" i="4"/>
  <c r="AS257" i="4"/>
  <c r="AS258" i="4"/>
  <c r="AS259" i="4"/>
  <c r="AS260" i="4"/>
  <c r="AS261" i="4"/>
  <c r="AS262" i="4"/>
  <c r="AS263" i="4"/>
  <c r="AS264" i="4"/>
  <c r="AS265" i="4"/>
  <c r="AS266" i="4"/>
  <c r="AS267" i="4"/>
  <c r="AS268" i="4"/>
  <c r="AS269" i="4"/>
  <c r="AS270" i="4"/>
  <c r="AS271" i="4"/>
  <c r="AS272" i="4"/>
  <c r="AS273" i="4"/>
  <c r="AS274" i="4"/>
  <c r="AS275" i="4"/>
  <c r="AS276" i="4"/>
  <c r="AS277" i="4"/>
  <c r="AS278" i="4"/>
  <c r="AS279" i="4"/>
  <c r="AS280" i="4"/>
  <c r="AS253" i="4"/>
  <c r="AR254" i="4"/>
  <c r="AR255" i="4"/>
  <c r="AR256" i="4"/>
  <c r="AR257" i="4"/>
  <c r="AR258" i="4"/>
  <c r="AR259" i="4"/>
  <c r="AR260" i="4"/>
  <c r="AR261" i="4"/>
  <c r="AR262" i="4"/>
  <c r="AR263" i="4"/>
  <c r="AR264" i="4"/>
  <c r="AR265" i="4"/>
  <c r="AR266" i="4"/>
  <c r="AR267" i="4"/>
  <c r="AR268" i="4"/>
  <c r="AR269" i="4"/>
  <c r="AR270" i="4"/>
  <c r="AR271" i="4"/>
  <c r="AR272" i="4"/>
  <c r="AR273" i="4"/>
  <c r="AR274" i="4"/>
  <c r="AR275" i="4"/>
  <c r="AR276" i="4"/>
  <c r="AR277" i="4"/>
  <c r="AR278" i="4"/>
  <c r="AR279" i="4"/>
  <c r="AR280" i="4"/>
  <c r="AR253" i="4"/>
  <c r="AQ254" i="4"/>
  <c r="AQ255" i="4"/>
  <c r="AQ256" i="4"/>
  <c r="AQ257" i="4"/>
  <c r="AQ258" i="4"/>
  <c r="AQ259" i="4"/>
  <c r="AQ260" i="4"/>
  <c r="AQ261" i="4"/>
  <c r="AQ262" i="4"/>
  <c r="AQ263" i="4"/>
  <c r="AQ264" i="4"/>
  <c r="AQ265" i="4"/>
  <c r="AQ266" i="4"/>
  <c r="AQ267" i="4"/>
  <c r="AQ268" i="4"/>
  <c r="AQ269" i="4"/>
  <c r="AQ270" i="4"/>
  <c r="AQ271" i="4"/>
  <c r="AQ272" i="4"/>
  <c r="AQ273" i="4"/>
  <c r="AQ274" i="4"/>
  <c r="AQ275" i="4"/>
  <c r="AQ276" i="4"/>
  <c r="AQ277" i="4"/>
  <c r="AQ278" i="4"/>
  <c r="AQ279" i="4"/>
  <c r="AQ280" i="4"/>
  <c r="AQ253" i="4"/>
  <c r="AP254" i="4"/>
  <c r="AP255" i="4"/>
  <c r="AP256" i="4"/>
  <c r="AP257" i="4"/>
  <c r="AP258" i="4"/>
  <c r="AP259" i="4"/>
  <c r="AP260" i="4"/>
  <c r="AP261" i="4"/>
  <c r="AP262" i="4"/>
  <c r="AP263" i="4"/>
  <c r="AP264" i="4"/>
  <c r="AP265" i="4"/>
  <c r="AP266" i="4"/>
  <c r="AP267" i="4"/>
  <c r="AP268" i="4"/>
  <c r="AP269" i="4"/>
  <c r="AP270" i="4"/>
  <c r="AP271" i="4"/>
  <c r="AP272" i="4"/>
  <c r="AP273" i="4"/>
  <c r="AP274" i="4"/>
  <c r="AP275" i="4"/>
  <c r="AP276" i="4"/>
  <c r="AP277" i="4"/>
  <c r="AP278" i="4"/>
  <c r="AP279" i="4"/>
  <c r="AP280" i="4"/>
  <c r="AP253" i="4"/>
  <c r="AO254" i="4"/>
  <c r="AO255" i="4"/>
  <c r="AO256" i="4"/>
  <c r="AO257" i="4"/>
  <c r="AO258" i="4"/>
  <c r="AO259" i="4"/>
  <c r="AO260" i="4"/>
  <c r="AO261" i="4"/>
  <c r="AO262" i="4"/>
  <c r="AO263" i="4"/>
  <c r="AO264" i="4"/>
  <c r="AO265" i="4"/>
  <c r="AO266" i="4"/>
  <c r="AO267" i="4"/>
  <c r="AO268" i="4"/>
  <c r="AO269" i="4"/>
  <c r="AO270" i="4"/>
  <c r="AO271" i="4"/>
  <c r="AO272" i="4"/>
  <c r="AO273" i="4"/>
  <c r="AO274" i="4"/>
  <c r="AO275" i="4"/>
  <c r="AO276" i="4"/>
  <c r="AO277" i="4"/>
  <c r="AO278" i="4"/>
  <c r="AO279" i="4"/>
  <c r="AO280" i="4"/>
  <c r="AO253" i="4"/>
  <c r="AN254" i="4"/>
  <c r="AN255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4" i="4"/>
  <c r="AN275" i="4"/>
  <c r="AN276" i="4"/>
  <c r="AN277" i="4"/>
  <c r="AN278" i="4"/>
  <c r="AN279" i="4"/>
  <c r="AN280" i="4"/>
  <c r="AN253" i="4"/>
  <c r="AM254" i="4"/>
  <c r="AM255" i="4"/>
  <c r="AM256" i="4"/>
  <c r="AM257" i="4"/>
  <c r="AM258" i="4"/>
  <c r="AM259" i="4"/>
  <c r="AM260" i="4"/>
  <c r="AM261" i="4"/>
  <c r="AM262" i="4"/>
  <c r="AM263" i="4"/>
  <c r="AM264" i="4"/>
  <c r="AM265" i="4"/>
  <c r="AM266" i="4"/>
  <c r="AM267" i="4"/>
  <c r="AM268" i="4"/>
  <c r="AM269" i="4"/>
  <c r="AM270" i="4"/>
  <c r="AM271" i="4"/>
  <c r="AM272" i="4"/>
  <c r="AM273" i="4"/>
  <c r="AM274" i="4"/>
  <c r="AM275" i="4"/>
  <c r="AM276" i="4"/>
  <c r="AM277" i="4"/>
  <c r="AM278" i="4"/>
  <c r="AM279" i="4"/>
  <c r="AM280" i="4"/>
  <c r="AM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53" i="4"/>
  <c r="AP217" i="4"/>
  <c r="AP218" i="4"/>
  <c r="AP219" i="4"/>
  <c r="AP220" i="4"/>
  <c r="AP221" i="4"/>
  <c r="AP222" i="4"/>
  <c r="AP223" i="4"/>
  <c r="AP224" i="4"/>
  <c r="AP225" i="4"/>
  <c r="AP226" i="4"/>
  <c r="AP227" i="4"/>
  <c r="AP228" i="4"/>
  <c r="AP229" i="4"/>
  <c r="AP230" i="4"/>
  <c r="AP231" i="4"/>
  <c r="AP232" i="4"/>
  <c r="AP233" i="4"/>
  <c r="AP234" i="4"/>
  <c r="AP235" i="4"/>
  <c r="AP236" i="4"/>
  <c r="AP237" i="4"/>
  <c r="AP238" i="4"/>
  <c r="AP239" i="4"/>
  <c r="AP240" i="4"/>
  <c r="AP241" i="4"/>
  <c r="AP242" i="4"/>
  <c r="AP243" i="4"/>
  <c r="AP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16" i="4"/>
  <c r="AM217" i="4"/>
  <c r="AM218" i="4"/>
  <c r="AM219" i="4"/>
  <c r="AM220" i="4"/>
  <c r="AM221" i="4"/>
  <c r="AM222" i="4"/>
  <c r="AM223" i="4"/>
  <c r="AM224" i="4"/>
  <c r="AM225" i="4"/>
  <c r="AM226" i="4"/>
  <c r="AM227" i="4"/>
  <c r="AM228" i="4"/>
  <c r="AM229" i="4"/>
  <c r="AM230" i="4"/>
  <c r="AM231" i="4"/>
  <c r="AM232" i="4"/>
  <c r="AM233" i="4"/>
  <c r="AM234" i="4"/>
  <c r="AM235" i="4"/>
  <c r="AM236" i="4"/>
  <c r="AM237" i="4"/>
  <c r="AM238" i="4"/>
  <c r="AM239" i="4"/>
  <c r="AM240" i="4"/>
  <c r="AM241" i="4"/>
  <c r="AM242" i="4"/>
  <c r="AM243" i="4"/>
  <c r="AM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16" i="4"/>
  <c r="C44" i="20"/>
  <c r="C45" i="20" s="1"/>
  <c r="D44" i="20"/>
  <c r="D45" i="20" s="1"/>
  <c r="E44" i="20"/>
  <c r="E45" i="20" s="1"/>
  <c r="F44" i="20"/>
  <c r="F45" i="20" s="1"/>
  <c r="G44" i="20"/>
  <c r="G45" i="20" s="1"/>
  <c r="H44" i="20"/>
  <c r="H45" i="20" s="1"/>
  <c r="I44" i="20"/>
  <c r="I45" i="20" s="1"/>
  <c r="J44" i="20"/>
  <c r="J45" i="20" s="1"/>
  <c r="K44" i="20"/>
  <c r="K45" i="20" s="1"/>
  <c r="L44" i="20"/>
  <c r="N44" i="20"/>
  <c r="B44" i="20"/>
  <c r="B45" i="20" s="1"/>
  <c r="C28" i="20"/>
  <c r="C29" i="20" s="1"/>
  <c r="D28" i="20"/>
  <c r="D29" i="20" s="1"/>
  <c r="E28" i="20"/>
  <c r="E29" i="20" s="1"/>
  <c r="F28" i="20"/>
  <c r="F29" i="20" s="1"/>
  <c r="G28" i="20"/>
  <c r="G29" i="20" s="1"/>
  <c r="H28" i="20"/>
  <c r="H29" i="20" s="1"/>
  <c r="I28" i="20"/>
  <c r="I29" i="20" s="1"/>
  <c r="J28" i="20"/>
  <c r="J29" i="20" s="1"/>
  <c r="K28" i="20"/>
  <c r="K29" i="20" s="1"/>
  <c r="M28" i="20"/>
  <c r="N28" i="20"/>
  <c r="B28" i="20"/>
  <c r="B29" i="20" s="1"/>
  <c r="C14" i="20"/>
  <c r="C15" i="20" s="1"/>
  <c r="D14" i="20"/>
  <c r="D15" i="20" s="1"/>
  <c r="E14" i="20"/>
  <c r="E15" i="20" s="1"/>
  <c r="F14" i="20"/>
  <c r="F15" i="20" s="1"/>
  <c r="G14" i="20"/>
  <c r="G15" i="20" s="1"/>
  <c r="H14" i="20"/>
  <c r="H15" i="20" s="1"/>
  <c r="I14" i="20"/>
  <c r="I15" i="20" s="1"/>
  <c r="J14" i="20"/>
  <c r="J15" i="20" s="1"/>
  <c r="K14" i="20"/>
  <c r="K15" i="20" s="1"/>
  <c r="M14" i="20"/>
  <c r="N14" i="20"/>
  <c r="B14" i="20"/>
  <c r="B15" i="20" s="1"/>
  <c r="AE281" i="4"/>
  <c r="AD281" i="4"/>
  <c r="AD282" i="4" s="1"/>
  <c r="AC281" i="4"/>
  <c r="AB281" i="4"/>
  <c r="AB282" i="4" s="1"/>
  <c r="AA281" i="4"/>
  <c r="Z281" i="4"/>
  <c r="Z282" i="4" s="1"/>
  <c r="Y281" i="4"/>
  <c r="X281" i="4"/>
  <c r="X282" i="4" s="1"/>
  <c r="W281" i="4"/>
  <c r="V281" i="4"/>
  <c r="V282" i="4" s="1"/>
  <c r="U281" i="4"/>
  <c r="T281" i="4"/>
  <c r="T282" i="4" s="1"/>
  <c r="S281" i="4"/>
  <c r="R281" i="4"/>
  <c r="R282" i="4" s="1"/>
  <c r="Q281" i="4"/>
  <c r="P281" i="4"/>
  <c r="P282" i="4" s="1"/>
  <c r="O281" i="4"/>
  <c r="N281" i="4"/>
  <c r="N282" i="4" s="1"/>
  <c r="M281" i="4"/>
  <c r="L281" i="4"/>
  <c r="L282" i="4" s="1"/>
  <c r="K281" i="4"/>
  <c r="J281" i="4"/>
  <c r="J282" i="4" s="1"/>
  <c r="I281" i="4"/>
  <c r="H281" i="4"/>
  <c r="H282" i="4" s="1"/>
  <c r="G281" i="4"/>
  <c r="F281" i="4"/>
  <c r="F282" i="4" s="1"/>
  <c r="E281" i="4"/>
  <c r="D281" i="4"/>
  <c r="D282" i="4" s="1"/>
  <c r="C281" i="4"/>
  <c r="B281" i="4"/>
  <c r="B282" i="4" s="1"/>
  <c r="AM281" i="4"/>
  <c r="AE244" i="4"/>
  <c r="AD244" i="4"/>
  <c r="AD245" i="4" s="1"/>
  <c r="AC244" i="4"/>
  <c r="AB244" i="4"/>
  <c r="AB245" i="4" s="1"/>
  <c r="AA244" i="4"/>
  <c r="Z244" i="4"/>
  <c r="Z245" i="4" s="1"/>
  <c r="Y244" i="4"/>
  <c r="X244" i="4"/>
  <c r="X245" i="4" s="1"/>
  <c r="W244" i="4"/>
  <c r="V244" i="4"/>
  <c r="V245" i="4" s="1"/>
  <c r="U244" i="4"/>
  <c r="T244" i="4"/>
  <c r="T245" i="4" s="1"/>
  <c r="S244" i="4"/>
  <c r="R244" i="4"/>
  <c r="R245" i="4" s="1"/>
  <c r="Q244" i="4"/>
  <c r="P244" i="4"/>
  <c r="P245" i="4" s="1"/>
  <c r="M244" i="4"/>
  <c r="L244" i="4"/>
  <c r="L245" i="4" s="1"/>
  <c r="K244" i="4"/>
  <c r="J244" i="4"/>
  <c r="J245" i="4" s="1"/>
  <c r="I244" i="4"/>
  <c r="H244" i="4"/>
  <c r="H245" i="4" s="1"/>
  <c r="G244" i="4"/>
  <c r="F244" i="4"/>
  <c r="F245" i="4" s="1"/>
  <c r="E244" i="4"/>
  <c r="D244" i="4"/>
  <c r="D245" i="4" s="1"/>
  <c r="C244" i="4"/>
  <c r="B244" i="4"/>
  <c r="B245" i="4" s="1"/>
  <c r="O190" i="18"/>
  <c r="O191" i="18"/>
  <c r="O192" i="18"/>
  <c r="O193" i="18"/>
  <c r="O194" i="18"/>
  <c r="O195" i="18"/>
  <c r="O196" i="18"/>
  <c r="O197" i="18"/>
  <c r="O198" i="18"/>
  <c r="O199" i="18"/>
  <c r="O200" i="18"/>
  <c r="O189" i="18"/>
  <c r="C201" i="18"/>
  <c r="D201" i="18"/>
  <c r="E201" i="18"/>
  <c r="F201" i="18"/>
  <c r="G201" i="18"/>
  <c r="H201" i="18"/>
  <c r="I201" i="18"/>
  <c r="J201" i="18"/>
  <c r="K201" i="18"/>
  <c r="L201" i="18"/>
  <c r="B201" i="18"/>
  <c r="O176" i="18"/>
  <c r="O177" i="18"/>
  <c r="O178" i="18"/>
  <c r="O179" i="18"/>
  <c r="O180" i="18"/>
  <c r="O181" i="18"/>
  <c r="O182" i="18"/>
  <c r="O183" i="18"/>
  <c r="O184" i="18"/>
  <c r="O185" i="18"/>
  <c r="O175" i="18"/>
  <c r="O163" i="18"/>
  <c r="O164" i="18"/>
  <c r="O165" i="18"/>
  <c r="O166" i="18"/>
  <c r="O167" i="18"/>
  <c r="O168" i="18"/>
  <c r="O169" i="18"/>
  <c r="O162" i="18"/>
  <c r="M23" i="13"/>
  <c r="M22" i="13"/>
  <c r="M21" i="13"/>
  <c r="M20" i="13"/>
  <c r="M19" i="13"/>
  <c r="M18" i="13"/>
  <c r="M17" i="13"/>
  <c r="M16" i="13"/>
  <c r="M15" i="13"/>
  <c r="M13" i="13"/>
  <c r="M12" i="13"/>
  <c r="M11" i="13"/>
  <c r="M9" i="13"/>
  <c r="M5" i="13"/>
  <c r="N186" i="18"/>
  <c r="J186" i="18"/>
  <c r="J187" i="18" s="1"/>
  <c r="L186" i="18"/>
  <c r="K186" i="18"/>
  <c r="K187" i="18" s="1"/>
  <c r="I186" i="18"/>
  <c r="I187" i="18" s="1"/>
  <c r="H186" i="18"/>
  <c r="H187" i="18" s="1"/>
  <c r="G186" i="18"/>
  <c r="E186" i="18"/>
  <c r="E187" i="18" s="1"/>
  <c r="F186" i="18"/>
  <c r="F187" i="18" s="1"/>
  <c r="D186" i="18"/>
  <c r="D187" i="18" s="1"/>
  <c r="C186" i="18"/>
  <c r="C187" i="18" s="1"/>
  <c r="B186" i="18"/>
  <c r="B187" i="18" s="1"/>
  <c r="N170" i="18"/>
  <c r="J170" i="18"/>
  <c r="J171" i="18" s="1"/>
  <c r="L170" i="18"/>
  <c r="K170" i="18"/>
  <c r="K171" i="18" s="1"/>
  <c r="I170" i="18"/>
  <c r="I171" i="18" s="1"/>
  <c r="H170" i="18"/>
  <c r="H171" i="18" s="1"/>
  <c r="G170" i="18"/>
  <c r="G171" i="18" s="1"/>
  <c r="E170" i="18"/>
  <c r="E171" i="18" s="1"/>
  <c r="F170" i="18"/>
  <c r="F171" i="18" s="1"/>
  <c r="D170" i="18"/>
  <c r="D171" i="18" s="1"/>
  <c r="C170" i="18"/>
  <c r="C171" i="18" s="1"/>
  <c r="B170" i="18"/>
  <c r="B171" i="18" s="1"/>
  <c r="AK281" i="4" l="1"/>
  <c r="AU244" i="4"/>
  <c r="AR244" i="4"/>
  <c r="AS244" i="4"/>
  <c r="AN244" i="4"/>
  <c r="AV244" i="4"/>
  <c r="AL244" i="4"/>
  <c r="AT244" i="4"/>
  <c r="AL281" i="4"/>
  <c r="AK244" i="4"/>
  <c r="AO244" i="4"/>
  <c r="AW244" i="4"/>
  <c r="AP244" i="4"/>
  <c r="AX244" i="4"/>
  <c r="AM244" i="4"/>
  <c r="AY244" i="4"/>
  <c r="O201" i="18"/>
  <c r="O186" i="18"/>
  <c r="G187" i="18"/>
  <c r="O170" i="18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3" i="19"/>
  <c r="L134" i="19"/>
  <c r="L135" i="19"/>
  <c r="L136" i="19"/>
  <c r="L137" i="19"/>
  <c r="L138" i="19"/>
  <c r="L139" i="19"/>
  <c r="L140" i="19"/>
  <c r="L141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173" i="19"/>
  <c r="L174" i="19"/>
  <c r="L175" i="19"/>
  <c r="L176" i="19"/>
  <c r="L177" i="19"/>
  <c r="L178" i="19"/>
  <c r="L179" i="19"/>
  <c r="L180" i="19"/>
  <c r="L181" i="19"/>
  <c r="L182" i="19"/>
  <c r="L183" i="19"/>
  <c r="L184" i="19"/>
  <c r="L185" i="19"/>
  <c r="L186" i="19"/>
  <c r="L187" i="19"/>
  <c r="L188" i="19"/>
  <c r="L189" i="19"/>
  <c r="L190" i="19"/>
  <c r="L191" i="19"/>
  <c r="L192" i="19"/>
  <c r="L193" i="19"/>
  <c r="L194" i="19"/>
  <c r="L195" i="19"/>
  <c r="L196" i="19"/>
  <c r="L197" i="19"/>
  <c r="L198" i="19"/>
  <c r="L199" i="19"/>
  <c r="L200" i="19"/>
  <c r="L201" i="19"/>
  <c r="L202" i="19"/>
  <c r="L203" i="19"/>
  <c r="L204" i="19"/>
  <c r="L205" i="19"/>
  <c r="L206" i="19"/>
  <c r="L207" i="19"/>
  <c r="L208" i="19"/>
  <c r="L209" i="19"/>
  <c r="L210" i="19"/>
  <c r="L211" i="19"/>
  <c r="L212" i="19"/>
  <c r="L213" i="19"/>
  <c r="L214" i="19"/>
  <c r="L215" i="19"/>
  <c r="L216" i="19"/>
  <c r="L217" i="19"/>
  <c r="L218" i="19"/>
  <c r="L219" i="19"/>
  <c r="L220" i="19"/>
  <c r="L221" i="19"/>
  <c r="L222" i="19"/>
  <c r="L4" i="19"/>
  <c r="K209" i="19"/>
  <c r="K210" i="19"/>
  <c r="K211" i="19"/>
  <c r="K212" i="19"/>
  <c r="K213" i="19"/>
  <c r="K214" i="19"/>
  <c r="K215" i="19"/>
  <c r="K216" i="19"/>
  <c r="K217" i="19"/>
  <c r="K218" i="19"/>
  <c r="K219" i="19"/>
  <c r="K220" i="19"/>
  <c r="K221" i="19"/>
  <c r="K222" i="19"/>
  <c r="K195" i="19"/>
  <c r="K196" i="19"/>
  <c r="K197" i="19"/>
  <c r="K198" i="19"/>
  <c r="K199" i="19"/>
  <c r="K200" i="19"/>
  <c r="K201" i="19"/>
  <c r="K202" i="19"/>
  <c r="K203" i="19"/>
  <c r="K204" i="19"/>
  <c r="K205" i="19"/>
  <c r="K206" i="19"/>
  <c r="K207" i="19"/>
  <c r="K208" i="19"/>
  <c r="K183" i="19"/>
  <c r="K184" i="19"/>
  <c r="K185" i="19"/>
  <c r="K186" i="19"/>
  <c r="K187" i="19"/>
  <c r="K188" i="19"/>
  <c r="K189" i="19"/>
  <c r="K190" i="19"/>
  <c r="K191" i="19"/>
  <c r="K192" i="19"/>
  <c r="K193" i="19"/>
  <c r="K194" i="19"/>
  <c r="K162" i="19"/>
  <c r="K163" i="19"/>
  <c r="K164" i="19"/>
  <c r="K165" i="19"/>
  <c r="K166" i="19"/>
  <c r="K167" i="19"/>
  <c r="K168" i="19"/>
  <c r="K169" i="19"/>
  <c r="K170" i="19"/>
  <c r="K171" i="19"/>
  <c r="K172" i="19"/>
  <c r="K173" i="19"/>
  <c r="K174" i="19"/>
  <c r="K175" i="19"/>
  <c r="K176" i="19"/>
  <c r="K177" i="19"/>
  <c r="K178" i="19"/>
  <c r="K179" i="19"/>
  <c r="K180" i="19"/>
  <c r="K181" i="19"/>
  <c r="K182" i="19"/>
  <c r="K132" i="19"/>
  <c r="K133" i="19"/>
  <c r="K134" i="19"/>
  <c r="K135" i="19"/>
  <c r="K136" i="19"/>
  <c r="K137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97" i="19"/>
  <c r="K98" i="19"/>
  <c r="K99" i="19"/>
  <c r="K100" i="19"/>
  <c r="K101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4" i="19"/>
  <c r="O154" i="18"/>
  <c r="O155" i="18"/>
  <c r="O156" i="18"/>
  <c r="O157" i="18"/>
  <c r="O158" i="18"/>
  <c r="G159" i="18"/>
  <c r="G160" i="18" s="1"/>
  <c r="E159" i="18"/>
  <c r="E160" i="18" s="1"/>
  <c r="O153" i="18"/>
  <c r="O143" i="18"/>
  <c r="O144" i="18"/>
  <c r="O145" i="18"/>
  <c r="O146" i="18"/>
  <c r="O147" i="18"/>
  <c r="O148" i="18"/>
  <c r="O149" i="18"/>
  <c r="G150" i="18"/>
  <c r="G151" i="18" s="1"/>
  <c r="E150" i="18"/>
  <c r="E151" i="18" s="1"/>
  <c r="O142" i="18"/>
  <c r="O133" i="18"/>
  <c r="O134" i="18"/>
  <c r="O135" i="18"/>
  <c r="O136" i="18"/>
  <c r="O137" i="18"/>
  <c r="O138" i="18"/>
  <c r="G139" i="18"/>
  <c r="G140" i="18" s="1"/>
  <c r="E139" i="18"/>
  <c r="E140" i="18" s="1"/>
  <c r="O132" i="18"/>
  <c r="O122" i="18"/>
  <c r="O123" i="18"/>
  <c r="O124" i="18"/>
  <c r="O125" i="18"/>
  <c r="O126" i="18"/>
  <c r="O127" i="18"/>
  <c r="O128" i="18"/>
  <c r="G129" i="18"/>
  <c r="G130" i="18" s="1"/>
  <c r="E129" i="18"/>
  <c r="E130" i="18" s="1"/>
  <c r="O121" i="18"/>
  <c r="N159" i="18"/>
  <c r="J159" i="18"/>
  <c r="J160" i="18" s="1"/>
  <c r="K159" i="18"/>
  <c r="K160" i="18" s="1"/>
  <c r="I159" i="18"/>
  <c r="I160" i="18" s="1"/>
  <c r="H159" i="18"/>
  <c r="H160" i="18" s="1"/>
  <c r="F159" i="18"/>
  <c r="F160" i="18" s="1"/>
  <c r="D159" i="18"/>
  <c r="D160" i="18" s="1"/>
  <c r="C159" i="18"/>
  <c r="C160" i="18" s="1"/>
  <c r="B159" i="18"/>
  <c r="B160" i="18" s="1"/>
  <c r="N150" i="18"/>
  <c r="J150" i="18"/>
  <c r="J151" i="18" s="1"/>
  <c r="K150" i="18"/>
  <c r="K151" i="18" s="1"/>
  <c r="I150" i="18"/>
  <c r="I151" i="18" s="1"/>
  <c r="H150" i="18"/>
  <c r="H151" i="18" s="1"/>
  <c r="F150" i="18"/>
  <c r="F151" i="18" s="1"/>
  <c r="D150" i="18"/>
  <c r="D151" i="18" s="1"/>
  <c r="C150" i="18"/>
  <c r="C151" i="18" s="1"/>
  <c r="B150" i="18"/>
  <c r="B151" i="18" s="1"/>
  <c r="N139" i="18"/>
  <c r="J139" i="18"/>
  <c r="J140" i="18" s="1"/>
  <c r="K139" i="18"/>
  <c r="K140" i="18" s="1"/>
  <c r="I139" i="18"/>
  <c r="I140" i="18" s="1"/>
  <c r="H139" i="18"/>
  <c r="H140" i="18" s="1"/>
  <c r="F139" i="18"/>
  <c r="F140" i="18" s="1"/>
  <c r="D139" i="18"/>
  <c r="D140" i="18" s="1"/>
  <c r="C139" i="18"/>
  <c r="C140" i="18" s="1"/>
  <c r="B139" i="18"/>
  <c r="B140" i="18" s="1"/>
  <c r="N129" i="18"/>
  <c r="J129" i="18"/>
  <c r="J130" i="18" s="1"/>
  <c r="K129" i="18"/>
  <c r="K130" i="18" s="1"/>
  <c r="I129" i="18"/>
  <c r="I130" i="18" s="1"/>
  <c r="H129" i="18"/>
  <c r="H130" i="18" s="1"/>
  <c r="F129" i="18"/>
  <c r="F130" i="18" s="1"/>
  <c r="D129" i="18"/>
  <c r="D130" i="18" s="1"/>
  <c r="C129" i="18"/>
  <c r="C130" i="18" s="1"/>
  <c r="B129" i="18"/>
  <c r="B130" i="18" s="1"/>
  <c r="O110" i="18"/>
  <c r="O111" i="18"/>
  <c r="O112" i="18"/>
  <c r="O113" i="18"/>
  <c r="O114" i="18"/>
  <c r="O115" i="18"/>
  <c r="O116" i="18"/>
  <c r="O117" i="18"/>
  <c r="G118" i="18"/>
  <c r="G119" i="18" s="1"/>
  <c r="E118" i="18"/>
  <c r="E119" i="18" s="1"/>
  <c r="O109" i="18"/>
  <c r="N118" i="18"/>
  <c r="J118" i="18"/>
  <c r="J119" i="18" s="1"/>
  <c r="K118" i="18"/>
  <c r="K119" i="18" s="1"/>
  <c r="I118" i="18"/>
  <c r="I119" i="18" s="1"/>
  <c r="H118" i="18"/>
  <c r="H119" i="18" s="1"/>
  <c r="F118" i="18"/>
  <c r="F119" i="18" s="1"/>
  <c r="D118" i="18"/>
  <c r="D119" i="18" s="1"/>
  <c r="C118" i="18"/>
  <c r="C119" i="18" s="1"/>
  <c r="B118" i="18"/>
  <c r="B119" i="18" s="1"/>
  <c r="G9" i="18"/>
  <c r="G10" i="18" s="1"/>
  <c r="E9" i="18"/>
  <c r="E10" i="18" s="1"/>
  <c r="N9" i="18"/>
  <c r="M9" i="18"/>
  <c r="K9" i="18"/>
  <c r="K10" i="18" s="1"/>
  <c r="J9" i="18"/>
  <c r="J10" i="18" s="1"/>
  <c r="I9" i="18"/>
  <c r="I10" i="18" s="1"/>
  <c r="H9" i="18"/>
  <c r="H10" i="18" s="1"/>
  <c r="F9" i="18"/>
  <c r="F10" i="18" s="1"/>
  <c r="D9" i="18"/>
  <c r="D10" i="18" s="1"/>
  <c r="C9" i="18"/>
  <c r="C10" i="18" s="1"/>
  <c r="B9" i="18"/>
  <c r="B10" i="18" s="1"/>
  <c r="O8" i="18"/>
  <c r="O7" i="18"/>
  <c r="O6" i="18"/>
  <c r="O5" i="18"/>
  <c r="G17" i="18"/>
  <c r="G18" i="18" s="1"/>
  <c r="E17" i="18"/>
  <c r="E18" i="18" s="1"/>
  <c r="N17" i="18"/>
  <c r="M17" i="18"/>
  <c r="K17" i="18"/>
  <c r="K18" i="18" s="1"/>
  <c r="J17" i="18"/>
  <c r="J18" i="18" s="1"/>
  <c r="I17" i="18"/>
  <c r="I18" i="18" s="1"/>
  <c r="H17" i="18"/>
  <c r="H18" i="18" s="1"/>
  <c r="F17" i="18"/>
  <c r="F18" i="18" s="1"/>
  <c r="D17" i="18"/>
  <c r="D18" i="18" s="1"/>
  <c r="C17" i="18"/>
  <c r="C18" i="18" s="1"/>
  <c r="B17" i="18"/>
  <c r="B18" i="18" s="1"/>
  <c r="O16" i="18"/>
  <c r="O15" i="18"/>
  <c r="O14" i="18"/>
  <c r="O13" i="18"/>
  <c r="O12" i="18"/>
  <c r="G25" i="18"/>
  <c r="G26" i="18" s="1"/>
  <c r="E25" i="18"/>
  <c r="E26" i="18" s="1"/>
  <c r="N25" i="18"/>
  <c r="M25" i="18"/>
  <c r="K25" i="18"/>
  <c r="K26" i="18" s="1"/>
  <c r="J25" i="18"/>
  <c r="J26" i="18" s="1"/>
  <c r="I25" i="18"/>
  <c r="I26" i="18" s="1"/>
  <c r="H25" i="18"/>
  <c r="H26" i="18" s="1"/>
  <c r="F25" i="18"/>
  <c r="F26" i="18" s="1"/>
  <c r="D25" i="18"/>
  <c r="D26" i="18" s="1"/>
  <c r="C25" i="18"/>
  <c r="C26" i="18" s="1"/>
  <c r="B25" i="18"/>
  <c r="B26" i="18" s="1"/>
  <c r="O24" i="18"/>
  <c r="O23" i="18"/>
  <c r="O22" i="18"/>
  <c r="O21" i="18"/>
  <c r="O20" i="18"/>
  <c r="G73" i="18"/>
  <c r="G74" i="18" s="1"/>
  <c r="E73" i="18"/>
  <c r="E74" i="18" s="1"/>
  <c r="N73" i="18"/>
  <c r="M73" i="18"/>
  <c r="K73" i="18"/>
  <c r="K74" i="18" s="1"/>
  <c r="J73" i="18"/>
  <c r="J74" i="18" s="1"/>
  <c r="I73" i="18"/>
  <c r="I74" i="18" s="1"/>
  <c r="H73" i="18"/>
  <c r="H74" i="18" s="1"/>
  <c r="F73" i="18"/>
  <c r="F74" i="18" s="1"/>
  <c r="D73" i="18"/>
  <c r="D74" i="18" s="1"/>
  <c r="C73" i="18"/>
  <c r="C74" i="18" s="1"/>
  <c r="B73" i="18"/>
  <c r="B74" i="18" s="1"/>
  <c r="O72" i="18"/>
  <c r="O71" i="18"/>
  <c r="O70" i="18"/>
  <c r="O69" i="18"/>
  <c r="O68" i="18"/>
  <c r="G106" i="18"/>
  <c r="G107" i="18" s="1"/>
  <c r="E106" i="18"/>
  <c r="E107" i="18" s="1"/>
  <c r="N106" i="18"/>
  <c r="M106" i="18"/>
  <c r="K106" i="18"/>
  <c r="K107" i="18" s="1"/>
  <c r="J106" i="18"/>
  <c r="J107" i="18" s="1"/>
  <c r="I106" i="18"/>
  <c r="I107" i="18" s="1"/>
  <c r="H106" i="18"/>
  <c r="H107" i="18" s="1"/>
  <c r="F106" i="18"/>
  <c r="F107" i="18" s="1"/>
  <c r="D106" i="18"/>
  <c r="D107" i="18" s="1"/>
  <c r="C106" i="18"/>
  <c r="C107" i="18" s="1"/>
  <c r="B106" i="18"/>
  <c r="B107" i="18" s="1"/>
  <c r="O105" i="18"/>
  <c r="O104" i="18"/>
  <c r="O103" i="18"/>
  <c r="O102" i="18"/>
  <c r="O101" i="18"/>
  <c r="O100" i="18"/>
  <c r="G97" i="18"/>
  <c r="G98" i="18" s="1"/>
  <c r="E97" i="18"/>
  <c r="E98" i="18" s="1"/>
  <c r="N97" i="18"/>
  <c r="M97" i="18"/>
  <c r="K97" i="18"/>
  <c r="K98" i="18" s="1"/>
  <c r="J97" i="18"/>
  <c r="J98" i="18" s="1"/>
  <c r="I97" i="18"/>
  <c r="I98" i="18" s="1"/>
  <c r="H97" i="18"/>
  <c r="H98" i="18" s="1"/>
  <c r="F97" i="18"/>
  <c r="F98" i="18" s="1"/>
  <c r="D97" i="18"/>
  <c r="D98" i="18" s="1"/>
  <c r="C97" i="18"/>
  <c r="C98" i="18" s="1"/>
  <c r="B97" i="18"/>
  <c r="B98" i="18" s="1"/>
  <c r="O96" i="18"/>
  <c r="O95" i="18"/>
  <c r="O94" i="18"/>
  <c r="O93" i="18"/>
  <c r="O92" i="18"/>
  <c r="G89" i="18"/>
  <c r="G90" i="18" s="1"/>
  <c r="E89" i="18"/>
  <c r="E90" i="18" s="1"/>
  <c r="N89" i="18"/>
  <c r="M89" i="18"/>
  <c r="K89" i="18"/>
  <c r="K90" i="18" s="1"/>
  <c r="J89" i="18"/>
  <c r="J90" i="18" s="1"/>
  <c r="I89" i="18"/>
  <c r="I90" i="18" s="1"/>
  <c r="H89" i="18"/>
  <c r="H90" i="18" s="1"/>
  <c r="F89" i="18"/>
  <c r="F90" i="18" s="1"/>
  <c r="D89" i="18"/>
  <c r="D90" i="18" s="1"/>
  <c r="C89" i="18"/>
  <c r="C90" i="18" s="1"/>
  <c r="B89" i="18"/>
  <c r="B90" i="18" s="1"/>
  <c r="O88" i="18"/>
  <c r="O87" i="18"/>
  <c r="O86" i="18"/>
  <c r="O85" i="18"/>
  <c r="O84" i="18"/>
  <c r="G81" i="18"/>
  <c r="G82" i="18" s="1"/>
  <c r="E81" i="18"/>
  <c r="E82" i="18" s="1"/>
  <c r="N81" i="18"/>
  <c r="M81" i="18"/>
  <c r="K81" i="18"/>
  <c r="K82" i="18" s="1"/>
  <c r="J81" i="18"/>
  <c r="J82" i="18" s="1"/>
  <c r="I81" i="18"/>
  <c r="I82" i="18" s="1"/>
  <c r="H81" i="18"/>
  <c r="H82" i="18" s="1"/>
  <c r="F81" i="18"/>
  <c r="F82" i="18" s="1"/>
  <c r="D81" i="18"/>
  <c r="D82" i="18" s="1"/>
  <c r="C81" i="18"/>
  <c r="C82" i="18" s="1"/>
  <c r="B81" i="18"/>
  <c r="B82" i="18" s="1"/>
  <c r="O80" i="18"/>
  <c r="O79" i="18"/>
  <c r="O78" i="18"/>
  <c r="O77" i="18"/>
  <c r="O76" i="18"/>
  <c r="G65" i="18"/>
  <c r="G66" i="18" s="1"/>
  <c r="E65" i="18"/>
  <c r="E66" i="18" s="1"/>
  <c r="N65" i="18"/>
  <c r="M65" i="18"/>
  <c r="K65" i="18"/>
  <c r="K66" i="18" s="1"/>
  <c r="J65" i="18"/>
  <c r="J66" i="18" s="1"/>
  <c r="I65" i="18"/>
  <c r="I66" i="18" s="1"/>
  <c r="H65" i="18"/>
  <c r="H66" i="18" s="1"/>
  <c r="F65" i="18"/>
  <c r="F66" i="18" s="1"/>
  <c r="D65" i="18"/>
  <c r="D66" i="18" s="1"/>
  <c r="C65" i="18"/>
  <c r="C66" i="18" s="1"/>
  <c r="B65" i="18"/>
  <c r="B66" i="18" s="1"/>
  <c r="O64" i="18"/>
  <c r="O63" i="18"/>
  <c r="O62" i="18"/>
  <c r="O61" i="18"/>
  <c r="O60" i="18"/>
  <c r="G57" i="18"/>
  <c r="G58" i="18" s="1"/>
  <c r="E57" i="18"/>
  <c r="E58" i="18" s="1"/>
  <c r="N57" i="18"/>
  <c r="M57" i="18"/>
  <c r="K57" i="18"/>
  <c r="K58" i="18" s="1"/>
  <c r="J57" i="18"/>
  <c r="J58" i="18" s="1"/>
  <c r="I57" i="18"/>
  <c r="I58" i="18" s="1"/>
  <c r="H57" i="18"/>
  <c r="H58" i="18" s="1"/>
  <c r="F57" i="18"/>
  <c r="F58" i="18" s="1"/>
  <c r="D57" i="18"/>
  <c r="D58" i="18" s="1"/>
  <c r="C57" i="18"/>
  <c r="C58" i="18" s="1"/>
  <c r="B57" i="18"/>
  <c r="B58" i="18" s="1"/>
  <c r="O56" i="18"/>
  <c r="O55" i="18"/>
  <c r="O54" i="18"/>
  <c r="O53" i="18"/>
  <c r="O52" i="18"/>
  <c r="G49" i="18"/>
  <c r="G50" i="18" s="1"/>
  <c r="E49" i="18"/>
  <c r="E50" i="18" s="1"/>
  <c r="N49" i="18"/>
  <c r="M49" i="18"/>
  <c r="K49" i="18"/>
  <c r="K50" i="18" s="1"/>
  <c r="J49" i="18"/>
  <c r="J50" i="18" s="1"/>
  <c r="I49" i="18"/>
  <c r="I50" i="18" s="1"/>
  <c r="H49" i="18"/>
  <c r="H50" i="18" s="1"/>
  <c r="F49" i="18"/>
  <c r="F50" i="18" s="1"/>
  <c r="D49" i="18"/>
  <c r="D50" i="18" s="1"/>
  <c r="C49" i="18"/>
  <c r="C50" i="18" s="1"/>
  <c r="B49" i="18"/>
  <c r="B50" i="18" s="1"/>
  <c r="O48" i="18"/>
  <c r="O47" i="18"/>
  <c r="O46" i="18"/>
  <c r="O45" i="18"/>
  <c r="O44" i="18"/>
  <c r="G41" i="18"/>
  <c r="G42" i="18" s="1"/>
  <c r="E41" i="18"/>
  <c r="E42" i="18" s="1"/>
  <c r="N41" i="18"/>
  <c r="M41" i="18"/>
  <c r="K41" i="18"/>
  <c r="K42" i="18" s="1"/>
  <c r="J41" i="18"/>
  <c r="J42" i="18" s="1"/>
  <c r="I41" i="18"/>
  <c r="I42" i="18" s="1"/>
  <c r="H41" i="18"/>
  <c r="H42" i="18" s="1"/>
  <c r="F41" i="18"/>
  <c r="F42" i="18" s="1"/>
  <c r="D41" i="18"/>
  <c r="D42" i="18" s="1"/>
  <c r="C41" i="18"/>
  <c r="C42" i="18" s="1"/>
  <c r="B41" i="18"/>
  <c r="B42" i="18" s="1"/>
  <c r="O40" i="18"/>
  <c r="O39" i="18"/>
  <c r="O38" i="18"/>
  <c r="O37" i="18"/>
  <c r="O36" i="18"/>
  <c r="G33" i="18"/>
  <c r="G34" i="18" s="1"/>
  <c r="E33" i="18"/>
  <c r="E34" i="18" s="1"/>
  <c r="N33" i="18"/>
  <c r="M33" i="18"/>
  <c r="K33" i="18"/>
  <c r="K34" i="18" s="1"/>
  <c r="J33" i="18"/>
  <c r="J34" i="18" s="1"/>
  <c r="I33" i="18"/>
  <c r="I34" i="18" s="1"/>
  <c r="H33" i="18"/>
  <c r="H34" i="18" s="1"/>
  <c r="F33" i="18"/>
  <c r="F34" i="18" s="1"/>
  <c r="D33" i="18"/>
  <c r="D34" i="18" s="1"/>
  <c r="C33" i="18"/>
  <c r="C34" i="18" s="1"/>
  <c r="B33" i="18"/>
  <c r="B34" i="18" s="1"/>
  <c r="O32" i="18"/>
  <c r="O31" i="18"/>
  <c r="O30" i="18"/>
  <c r="O29" i="18"/>
  <c r="O28" i="18"/>
  <c r="AT205" i="4"/>
  <c r="AR205" i="4"/>
  <c r="AP205" i="4"/>
  <c r="AN205" i="4"/>
  <c r="AL205" i="4"/>
  <c r="AJ205" i="4"/>
  <c r="AH205" i="4"/>
  <c r="AF205" i="4"/>
  <c r="AD205" i="4"/>
  <c r="AB205" i="4"/>
  <c r="Z205" i="4"/>
  <c r="X205" i="4"/>
  <c r="V205" i="4"/>
  <c r="T205" i="4"/>
  <c r="R205" i="4"/>
  <c r="P205" i="4"/>
  <c r="N205" i="4"/>
  <c r="L205" i="4"/>
  <c r="J205" i="4"/>
  <c r="H205" i="4"/>
  <c r="F205" i="4"/>
  <c r="D205" i="4"/>
  <c r="B205" i="4"/>
  <c r="B82" i="9"/>
  <c r="B83" i="9" s="1"/>
  <c r="G70" i="9"/>
  <c r="G71" i="9"/>
  <c r="G72" i="9"/>
  <c r="G73" i="9"/>
  <c r="G74" i="9"/>
  <c r="G75" i="9"/>
  <c r="G76" i="9"/>
  <c r="G77" i="9"/>
  <c r="G78" i="9"/>
  <c r="G79" i="9"/>
  <c r="G80" i="9"/>
  <c r="G81" i="9"/>
  <c r="C82" i="9"/>
  <c r="F81" i="9"/>
  <c r="F80" i="9"/>
  <c r="F79" i="9"/>
  <c r="F78" i="9"/>
  <c r="F77" i="9"/>
  <c r="F76" i="9"/>
  <c r="F75" i="9"/>
  <c r="F74" i="9"/>
  <c r="F73" i="9"/>
  <c r="F72" i="9"/>
  <c r="F71" i="9"/>
  <c r="F70" i="9"/>
  <c r="B62" i="9"/>
  <c r="B63" i="9" s="1"/>
  <c r="G50" i="9"/>
  <c r="G51" i="9"/>
  <c r="G52" i="9"/>
  <c r="G53" i="9"/>
  <c r="G54" i="9"/>
  <c r="G55" i="9"/>
  <c r="G56" i="9"/>
  <c r="G57" i="9"/>
  <c r="G58" i="9"/>
  <c r="G59" i="9"/>
  <c r="G60" i="9"/>
  <c r="G61" i="9"/>
  <c r="C62" i="9"/>
  <c r="F61" i="9"/>
  <c r="F60" i="9"/>
  <c r="F59" i="9"/>
  <c r="F58" i="9"/>
  <c r="F57" i="9"/>
  <c r="F56" i="9"/>
  <c r="F55" i="9"/>
  <c r="F54" i="9"/>
  <c r="F53" i="9"/>
  <c r="F52" i="9"/>
  <c r="F51" i="9"/>
  <c r="F50" i="9"/>
  <c r="B40" i="9"/>
  <c r="B41" i="9" s="1"/>
  <c r="G28" i="9"/>
  <c r="G29" i="9"/>
  <c r="G30" i="9"/>
  <c r="G31" i="9"/>
  <c r="G32" i="9"/>
  <c r="G33" i="9"/>
  <c r="G34" i="9"/>
  <c r="G35" i="9"/>
  <c r="G36" i="9"/>
  <c r="G37" i="9"/>
  <c r="G38" i="9"/>
  <c r="G39" i="9"/>
  <c r="C40" i="9"/>
  <c r="F39" i="9"/>
  <c r="F38" i="9"/>
  <c r="F37" i="9"/>
  <c r="F36" i="9"/>
  <c r="F35" i="9"/>
  <c r="F34" i="9"/>
  <c r="F33" i="9"/>
  <c r="F32" i="9"/>
  <c r="F31" i="9"/>
  <c r="F30" i="9"/>
  <c r="F29" i="9"/>
  <c r="F28" i="9"/>
  <c r="B20" i="9"/>
  <c r="B21" i="9" s="1"/>
  <c r="G8" i="9"/>
  <c r="G9" i="9"/>
  <c r="G10" i="9"/>
  <c r="G11" i="9"/>
  <c r="G12" i="9"/>
  <c r="G13" i="9"/>
  <c r="G14" i="9"/>
  <c r="G15" i="9"/>
  <c r="G16" i="9"/>
  <c r="G17" i="9"/>
  <c r="G18" i="9"/>
  <c r="G19" i="9"/>
  <c r="C20" i="9"/>
  <c r="F19" i="9"/>
  <c r="F18" i="9"/>
  <c r="F17" i="9"/>
  <c r="F16" i="9"/>
  <c r="F15" i="9"/>
  <c r="F14" i="9"/>
  <c r="F13" i="9"/>
  <c r="F12" i="9"/>
  <c r="F11" i="9"/>
  <c r="F10" i="9"/>
  <c r="F9" i="9"/>
  <c r="F8" i="9"/>
  <c r="AT165" i="4"/>
  <c r="AT166" i="4" s="1"/>
  <c r="AR165" i="4"/>
  <c r="AR166" i="4" s="1"/>
  <c r="AP165" i="4"/>
  <c r="AP166" i="4" s="1"/>
  <c r="AN165" i="4"/>
  <c r="AN166" i="4" s="1"/>
  <c r="AL165" i="4"/>
  <c r="AL166" i="4" s="1"/>
  <c r="AJ165" i="4"/>
  <c r="AJ166" i="4" s="1"/>
  <c r="AH165" i="4"/>
  <c r="AH166" i="4" s="1"/>
  <c r="AF165" i="4"/>
  <c r="AF166" i="4" s="1"/>
  <c r="AD165" i="4"/>
  <c r="AD166" i="4" s="1"/>
  <c r="AB165" i="4"/>
  <c r="AB166" i="4" s="1"/>
  <c r="Z165" i="4"/>
  <c r="Z166" i="4" s="1"/>
  <c r="X165" i="4"/>
  <c r="X166" i="4" s="1"/>
  <c r="V165" i="4"/>
  <c r="V166" i="4" s="1"/>
  <c r="T165" i="4"/>
  <c r="T166" i="4" s="1"/>
  <c r="R165" i="4"/>
  <c r="R166" i="4" s="1"/>
  <c r="P165" i="4"/>
  <c r="P166" i="4" s="1"/>
  <c r="N165" i="4"/>
  <c r="N166" i="4" s="1"/>
  <c r="L165" i="4"/>
  <c r="L166" i="4" s="1"/>
  <c r="J165" i="4"/>
  <c r="J166" i="4" s="1"/>
  <c r="H165" i="4"/>
  <c r="H166" i="4" s="1"/>
  <c r="F165" i="4"/>
  <c r="F166" i="4" s="1"/>
  <c r="D165" i="4"/>
  <c r="D166" i="4" s="1"/>
  <c r="B165" i="4"/>
  <c r="B166" i="4" s="1"/>
  <c r="BW164" i="4"/>
  <c r="BV164" i="4"/>
  <c r="BU164" i="4"/>
  <c r="BT164" i="4"/>
  <c r="BS164" i="4"/>
  <c r="BR164" i="4"/>
  <c r="BQ164" i="4"/>
  <c r="BP164" i="4"/>
  <c r="BO164" i="4"/>
  <c r="BN164" i="4"/>
  <c r="BM164" i="4"/>
  <c r="BL164" i="4"/>
  <c r="BK164" i="4"/>
  <c r="BJ164" i="4"/>
  <c r="BI164" i="4"/>
  <c r="BH164" i="4"/>
  <c r="BG164" i="4"/>
  <c r="BF164" i="4"/>
  <c r="BE164" i="4"/>
  <c r="BD164" i="4"/>
  <c r="BC164" i="4"/>
  <c r="BB164" i="4"/>
  <c r="BA164" i="4"/>
  <c r="AZ164" i="4"/>
  <c r="BW163" i="4"/>
  <c r="BV163" i="4"/>
  <c r="BU163" i="4"/>
  <c r="BT163" i="4"/>
  <c r="BS163" i="4"/>
  <c r="BR163" i="4"/>
  <c r="BQ163" i="4"/>
  <c r="BP163" i="4"/>
  <c r="BO163" i="4"/>
  <c r="BN163" i="4"/>
  <c r="BM163" i="4"/>
  <c r="BL163" i="4"/>
  <c r="BK163" i="4"/>
  <c r="BJ163" i="4"/>
  <c r="BI163" i="4"/>
  <c r="BH163" i="4"/>
  <c r="BG163" i="4"/>
  <c r="BF163" i="4"/>
  <c r="BE163" i="4"/>
  <c r="BD163" i="4"/>
  <c r="BC163" i="4"/>
  <c r="BB163" i="4"/>
  <c r="BA163" i="4"/>
  <c r="AZ163" i="4"/>
  <c r="BW162" i="4"/>
  <c r="BV162" i="4"/>
  <c r="BU162" i="4"/>
  <c r="BT162" i="4"/>
  <c r="BS162" i="4"/>
  <c r="BR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BW161" i="4"/>
  <c r="BV161" i="4"/>
  <c r="BU161" i="4"/>
  <c r="BT161" i="4"/>
  <c r="BS161" i="4"/>
  <c r="BR161" i="4"/>
  <c r="BQ161" i="4"/>
  <c r="BP161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BW160" i="4"/>
  <c r="BV160" i="4"/>
  <c r="BU160" i="4"/>
  <c r="BT160" i="4"/>
  <c r="BS160" i="4"/>
  <c r="BR160" i="4"/>
  <c r="BQ160" i="4"/>
  <c r="BP160" i="4"/>
  <c r="BO160" i="4"/>
  <c r="BN160" i="4"/>
  <c r="BM160" i="4"/>
  <c r="BL160" i="4"/>
  <c r="BK160" i="4"/>
  <c r="BJ160" i="4"/>
  <c r="BI160" i="4"/>
  <c r="BH160" i="4"/>
  <c r="BG160" i="4"/>
  <c r="BF160" i="4"/>
  <c r="BE160" i="4"/>
  <c r="BD160" i="4"/>
  <c r="BC160" i="4"/>
  <c r="BB160" i="4"/>
  <c r="BA160" i="4"/>
  <c r="AZ160" i="4"/>
  <c r="BW159" i="4"/>
  <c r="BV159" i="4"/>
  <c r="BU159" i="4"/>
  <c r="BT159" i="4"/>
  <c r="BS159" i="4"/>
  <c r="BR159" i="4"/>
  <c r="BQ159" i="4"/>
  <c r="BP159" i="4"/>
  <c r="BO159" i="4"/>
  <c r="BN159" i="4"/>
  <c r="BM159" i="4"/>
  <c r="BL159" i="4"/>
  <c r="BK159" i="4"/>
  <c r="BJ159" i="4"/>
  <c r="BI159" i="4"/>
  <c r="BH159" i="4"/>
  <c r="BG159" i="4"/>
  <c r="BF159" i="4"/>
  <c r="BE159" i="4"/>
  <c r="BD159" i="4"/>
  <c r="BC159" i="4"/>
  <c r="BB159" i="4"/>
  <c r="BA159" i="4"/>
  <c r="AZ159" i="4"/>
  <c r="BW158" i="4"/>
  <c r="BV158" i="4"/>
  <c r="BU158" i="4"/>
  <c r="BT158" i="4"/>
  <c r="BS158" i="4"/>
  <c r="BR158" i="4"/>
  <c r="BQ158" i="4"/>
  <c r="BP158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BW157" i="4"/>
  <c r="BV157" i="4"/>
  <c r="BU157" i="4"/>
  <c r="BT157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BW156" i="4"/>
  <c r="BV156" i="4"/>
  <c r="BU156" i="4"/>
  <c r="BT156" i="4"/>
  <c r="BS156" i="4"/>
  <c r="BR156" i="4"/>
  <c r="BQ156" i="4"/>
  <c r="BP156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BW155" i="4"/>
  <c r="BV155" i="4"/>
  <c r="BU155" i="4"/>
  <c r="BT155" i="4"/>
  <c r="BS155" i="4"/>
  <c r="BR155" i="4"/>
  <c r="BQ155" i="4"/>
  <c r="BP155" i="4"/>
  <c r="BO155" i="4"/>
  <c r="BN155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Z155" i="4"/>
  <c r="BW154" i="4"/>
  <c r="BV154" i="4"/>
  <c r="BU154" i="4"/>
  <c r="BT154" i="4"/>
  <c r="BS154" i="4"/>
  <c r="BR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BW153" i="4"/>
  <c r="BV153" i="4"/>
  <c r="BU153" i="4"/>
  <c r="BT153" i="4"/>
  <c r="BS153" i="4"/>
  <c r="BR153" i="4"/>
  <c r="BQ153" i="4"/>
  <c r="BP153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BW152" i="4"/>
  <c r="BV152" i="4"/>
  <c r="BU152" i="4"/>
  <c r="BT152" i="4"/>
  <c r="BS152" i="4"/>
  <c r="BR152" i="4"/>
  <c r="BQ152" i="4"/>
  <c r="BP152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BW151" i="4"/>
  <c r="BV151" i="4"/>
  <c r="BU151" i="4"/>
  <c r="BT151" i="4"/>
  <c r="BS151" i="4"/>
  <c r="BR151" i="4"/>
  <c r="BQ151" i="4"/>
  <c r="BP151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BW150" i="4"/>
  <c r="BV150" i="4"/>
  <c r="BU150" i="4"/>
  <c r="BT150" i="4"/>
  <c r="BS150" i="4"/>
  <c r="BR150" i="4"/>
  <c r="BQ150" i="4"/>
  <c r="BP150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BW149" i="4"/>
  <c r="BV149" i="4"/>
  <c r="BU149" i="4"/>
  <c r="BT149" i="4"/>
  <c r="BS149" i="4"/>
  <c r="BR149" i="4"/>
  <c r="BQ149" i="4"/>
  <c r="BP149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BW148" i="4"/>
  <c r="BV148" i="4"/>
  <c r="BU148" i="4"/>
  <c r="BT148" i="4"/>
  <c r="BS148" i="4"/>
  <c r="BR148" i="4"/>
  <c r="BQ148" i="4"/>
  <c r="BP148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BW147" i="4"/>
  <c r="BV147" i="4"/>
  <c r="BU147" i="4"/>
  <c r="BT147" i="4"/>
  <c r="BS147" i="4"/>
  <c r="BR147" i="4"/>
  <c r="BQ147" i="4"/>
  <c r="BP147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BW146" i="4"/>
  <c r="BW165" i="4" s="1"/>
  <c r="BV146" i="4"/>
  <c r="BU146" i="4"/>
  <c r="BT146" i="4"/>
  <c r="BT165" i="4" s="1"/>
  <c r="BS146" i="4"/>
  <c r="BR146" i="4"/>
  <c r="BR165" i="4" s="1"/>
  <c r="BQ146" i="4"/>
  <c r="BP146" i="4"/>
  <c r="BO146" i="4"/>
  <c r="BN146" i="4"/>
  <c r="BM146" i="4"/>
  <c r="BL146" i="4"/>
  <c r="BL165" i="4" s="1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I143" i="4"/>
  <c r="AT138" i="4"/>
  <c r="AT139" i="4" s="1"/>
  <c r="AR138" i="4"/>
  <c r="AR139" i="4" s="1"/>
  <c r="AP138" i="4"/>
  <c r="AP139" i="4" s="1"/>
  <c r="AN138" i="4"/>
  <c r="AN139" i="4" s="1"/>
  <c r="AL138" i="4"/>
  <c r="AL139" i="4" s="1"/>
  <c r="AJ138" i="4"/>
  <c r="AJ139" i="4" s="1"/>
  <c r="AH138" i="4"/>
  <c r="AH139" i="4" s="1"/>
  <c r="AF138" i="4"/>
  <c r="AF139" i="4" s="1"/>
  <c r="AD138" i="4"/>
  <c r="AD139" i="4" s="1"/>
  <c r="AB138" i="4"/>
  <c r="AB139" i="4" s="1"/>
  <c r="Z138" i="4"/>
  <c r="Z139" i="4" s="1"/>
  <c r="X138" i="4"/>
  <c r="X139" i="4" s="1"/>
  <c r="V138" i="4"/>
  <c r="V139" i="4" s="1"/>
  <c r="T138" i="4"/>
  <c r="T139" i="4" s="1"/>
  <c r="R138" i="4"/>
  <c r="R139" i="4" s="1"/>
  <c r="P138" i="4"/>
  <c r="P139" i="4" s="1"/>
  <c r="N138" i="4"/>
  <c r="N139" i="4" s="1"/>
  <c r="L138" i="4"/>
  <c r="L139" i="4" s="1"/>
  <c r="J138" i="4"/>
  <c r="J139" i="4" s="1"/>
  <c r="H138" i="4"/>
  <c r="H139" i="4" s="1"/>
  <c r="F138" i="4"/>
  <c r="F139" i="4"/>
  <c r="D138" i="4"/>
  <c r="D139" i="4" s="1"/>
  <c r="B138" i="4"/>
  <c r="B139" i="4" s="1"/>
  <c r="BW137" i="4"/>
  <c r="BV137" i="4"/>
  <c r="BU137" i="4"/>
  <c r="BT137" i="4"/>
  <c r="BS137" i="4"/>
  <c r="BR137" i="4"/>
  <c r="BQ137" i="4"/>
  <c r="BP137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BW136" i="4"/>
  <c r="BV136" i="4"/>
  <c r="BU136" i="4"/>
  <c r="BT136" i="4"/>
  <c r="BS136" i="4"/>
  <c r="BR136" i="4"/>
  <c r="BQ136" i="4"/>
  <c r="BP136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BW135" i="4"/>
  <c r="BV135" i="4"/>
  <c r="BU135" i="4"/>
  <c r="BT135" i="4"/>
  <c r="BS135" i="4"/>
  <c r="BR135" i="4"/>
  <c r="BQ135" i="4"/>
  <c r="BP135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BW134" i="4"/>
  <c r="BV134" i="4"/>
  <c r="BU134" i="4"/>
  <c r="BT134" i="4"/>
  <c r="BS134" i="4"/>
  <c r="BR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BW133" i="4"/>
  <c r="BV133" i="4"/>
  <c r="BU133" i="4"/>
  <c r="BT133" i="4"/>
  <c r="BS133" i="4"/>
  <c r="BR133" i="4"/>
  <c r="BQ133" i="4"/>
  <c r="BP133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BW132" i="4"/>
  <c r="BV132" i="4"/>
  <c r="BU132" i="4"/>
  <c r="BT132" i="4"/>
  <c r="BS132" i="4"/>
  <c r="BR132" i="4"/>
  <c r="BQ132" i="4"/>
  <c r="BP132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BW131" i="4"/>
  <c r="BV131" i="4"/>
  <c r="BU131" i="4"/>
  <c r="BT131" i="4"/>
  <c r="BS131" i="4"/>
  <c r="BR131" i="4"/>
  <c r="BQ131" i="4"/>
  <c r="BP131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BW130" i="4"/>
  <c r="BV130" i="4"/>
  <c r="BU130" i="4"/>
  <c r="BT130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BW129" i="4"/>
  <c r="BV129" i="4"/>
  <c r="BU129" i="4"/>
  <c r="BT129" i="4"/>
  <c r="BS129" i="4"/>
  <c r="BR129" i="4"/>
  <c r="BQ129" i="4"/>
  <c r="BP129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BW128" i="4"/>
  <c r="BV128" i="4"/>
  <c r="BU128" i="4"/>
  <c r="BT128" i="4"/>
  <c r="BS128" i="4"/>
  <c r="BR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BW127" i="4"/>
  <c r="BV127" i="4"/>
  <c r="BU127" i="4"/>
  <c r="BT127" i="4"/>
  <c r="BS127" i="4"/>
  <c r="BR127" i="4"/>
  <c r="BQ127" i="4"/>
  <c r="BP127" i="4"/>
  <c r="BO127" i="4"/>
  <c r="BN127" i="4"/>
  <c r="BM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BW126" i="4"/>
  <c r="BV126" i="4"/>
  <c r="BU126" i="4"/>
  <c r="BT126" i="4"/>
  <c r="BS126" i="4"/>
  <c r="BR126" i="4"/>
  <c r="BQ126" i="4"/>
  <c r="BP126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BW125" i="4"/>
  <c r="BV125" i="4"/>
  <c r="BU125" i="4"/>
  <c r="BT125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BW124" i="4"/>
  <c r="BV124" i="4"/>
  <c r="BU124" i="4"/>
  <c r="BT124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BW123" i="4"/>
  <c r="BV123" i="4"/>
  <c r="BU123" i="4"/>
  <c r="BT123" i="4"/>
  <c r="BS123" i="4"/>
  <c r="BR123" i="4"/>
  <c r="BQ123" i="4"/>
  <c r="BP123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BW122" i="4"/>
  <c r="BV122" i="4"/>
  <c r="BU122" i="4"/>
  <c r="BT122" i="4"/>
  <c r="BS122" i="4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BW121" i="4"/>
  <c r="BV121" i="4"/>
  <c r="BU121" i="4"/>
  <c r="BT121" i="4"/>
  <c r="BS121" i="4"/>
  <c r="BR121" i="4"/>
  <c r="BQ121" i="4"/>
  <c r="BP121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BW120" i="4"/>
  <c r="BV120" i="4"/>
  <c r="BU120" i="4"/>
  <c r="BT120" i="4"/>
  <c r="BS120" i="4"/>
  <c r="BR120" i="4"/>
  <c r="BQ120" i="4"/>
  <c r="BP120" i="4"/>
  <c r="BO120" i="4"/>
  <c r="BN120" i="4"/>
  <c r="BM120" i="4"/>
  <c r="BL120" i="4"/>
  <c r="BL138" i="4" s="1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BW119" i="4"/>
  <c r="BV119" i="4"/>
  <c r="BU119" i="4"/>
  <c r="BU138" i="4" s="1"/>
  <c r="BT119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H138" i="4" s="1"/>
  <c r="BG119" i="4"/>
  <c r="BF119" i="4"/>
  <c r="BE119" i="4"/>
  <c r="BD119" i="4"/>
  <c r="BC119" i="4"/>
  <c r="BB119" i="4"/>
  <c r="BA119" i="4"/>
  <c r="AZ119" i="4"/>
  <c r="AT105" i="4"/>
  <c r="AT106" i="4" s="1"/>
  <c r="AR105" i="4"/>
  <c r="AR106" i="4" s="1"/>
  <c r="AP105" i="4"/>
  <c r="AP106" i="4" s="1"/>
  <c r="AN105" i="4"/>
  <c r="AN106" i="4" s="1"/>
  <c r="AL105" i="4"/>
  <c r="AL106" i="4" s="1"/>
  <c r="AJ105" i="4"/>
  <c r="AJ106" i="4" s="1"/>
  <c r="AH105" i="4"/>
  <c r="AH106" i="4" s="1"/>
  <c r="AF105" i="4"/>
  <c r="AF106" i="4" s="1"/>
  <c r="AD105" i="4"/>
  <c r="AD106" i="4" s="1"/>
  <c r="AB105" i="4"/>
  <c r="AB106" i="4" s="1"/>
  <c r="Z105" i="4"/>
  <c r="Z106" i="4" s="1"/>
  <c r="X105" i="4"/>
  <c r="X106" i="4" s="1"/>
  <c r="V105" i="4"/>
  <c r="V106" i="4" s="1"/>
  <c r="T105" i="4"/>
  <c r="T106" i="4" s="1"/>
  <c r="R105" i="4"/>
  <c r="R106" i="4" s="1"/>
  <c r="P105" i="4"/>
  <c r="P106" i="4" s="1"/>
  <c r="N105" i="4"/>
  <c r="N106" i="4" s="1"/>
  <c r="L105" i="4"/>
  <c r="L106" i="4" s="1"/>
  <c r="J105" i="4"/>
  <c r="J106" i="4" s="1"/>
  <c r="H105" i="4"/>
  <c r="H106" i="4"/>
  <c r="F105" i="4"/>
  <c r="F106" i="4" s="1"/>
  <c r="D105" i="4"/>
  <c r="D106" i="4" s="1"/>
  <c r="B105" i="4"/>
  <c r="B106" i="4" s="1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BW103" i="4"/>
  <c r="BV103" i="4"/>
  <c r="BU103" i="4"/>
  <c r="BT103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BW101" i="4"/>
  <c r="BV101" i="4"/>
  <c r="BU101" i="4"/>
  <c r="BT101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BW85" i="4"/>
  <c r="BW105" i="4" s="1"/>
  <c r="BV85" i="4"/>
  <c r="BV105" i="4" s="1"/>
  <c r="BU85" i="4"/>
  <c r="BU105" i="4" s="1"/>
  <c r="BT85" i="4"/>
  <c r="BT105" i="4" s="1"/>
  <c r="BS85" i="4"/>
  <c r="BR85" i="4"/>
  <c r="BR105" i="4" s="1"/>
  <c r="BQ85" i="4"/>
  <c r="BQ105" i="4" s="1"/>
  <c r="BP85" i="4"/>
  <c r="BO85" i="4"/>
  <c r="BO105" i="4" s="1"/>
  <c r="BN85" i="4"/>
  <c r="BM85" i="4"/>
  <c r="BL85" i="4"/>
  <c r="BK85" i="4"/>
  <c r="BJ85" i="4"/>
  <c r="BJ105" i="4" s="1"/>
  <c r="BI85" i="4"/>
  <c r="BH85" i="4"/>
  <c r="BH105" i="4"/>
  <c r="BG85" i="4"/>
  <c r="BF85" i="4"/>
  <c r="BE85" i="4"/>
  <c r="BD85" i="4"/>
  <c r="BD105" i="4" s="1"/>
  <c r="BC85" i="4"/>
  <c r="BB85" i="4"/>
  <c r="BA85" i="4"/>
  <c r="AZ85" i="4"/>
  <c r="I82" i="4"/>
  <c r="AT77" i="4"/>
  <c r="AT78" i="4" s="1"/>
  <c r="AR77" i="4"/>
  <c r="AR78" i="4" s="1"/>
  <c r="AP77" i="4"/>
  <c r="AP78" i="4"/>
  <c r="AN77" i="4"/>
  <c r="AN78" i="4" s="1"/>
  <c r="AL77" i="4"/>
  <c r="AL78" i="4" s="1"/>
  <c r="AJ77" i="4"/>
  <c r="AJ78" i="4" s="1"/>
  <c r="AH77" i="4"/>
  <c r="AH78" i="4" s="1"/>
  <c r="AF77" i="4"/>
  <c r="AF78" i="4" s="1"/>
  <c r="AD77" i="4"/>
  <c r="AD78" i="4" s="1"/>
  <c r="AB77" i="4"/>
  <c r="AB78" i="4" s="1"/>
  <c r="Z77" i="4"/>
  <c r="Z78" i="4" s="1"/>
  <c r="X77" i="4"/>
  <c r="V77" i="4"/>
  <c r="T77" i="4"/>
  <c r="R77" i="4"/>
  <c r="R78" i="4" s="1"/>
  <c r="P77" i="4"/>
  <c r="P78" i="4" s="1"/>
  <c r="N77" i="4"/>
  <c r="L77" i="4"/>
  <c r="J77" i="4"/>
  <c r="J78" i="4" s="1"/>
  <c r="H77" i="4"/>
  <c r="H78" i="4" s="1"/>
  <c r="F77" i="4"/>
  <c r="D77" i="4"/>
  <c r="B77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BW65" i="4"/>
  <c r="BV65" i="4"/>
  <c r="BU65" i="4"/>
  <c r="BT65" i="4"/>
  <c r="BS65" i="4"/>
  <c r="BR65" i="4"/>
  <c r="BQ65" i="4"/>
  <c r="BP65" i="4"/>
  <c r="BO65" i="4"/>
  <c r="BN65" i="4"/>
  <c r="BM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BW57" i="4"/>
  <c r="BV57" i="4"/>
  <c r="BV77" i="4" s="1"/>
  <c r="BU57" i="4"/>
  <c r="BT57" i="4"/>
  <c r="BS57" i="4"/>
  <c r="BR57" i="4"/>
  <c r="BQ57" i="4"/>
  <c r="BP57" i="4"/>
  <c r="BP77" i="4" s="1"/>
  <c r="BO57" i="4"/>
  <c r="BN57" i="4"/>
  <c r="BM57" i="4"/>
  <c r="BL57" i="4"/>
  <c r="BK57" i="4"/>
  <c r="BJ57" i="4"/>
  <c r="BI57" i="4"/>
  <c r="BH57" i="4"/>
  <c r="BH77" i="4" s="1"/>
  <c r="BG57" i="4"/>
  <c r="BF57" i="4"/>
  <c r="BE57" i="4"/>
  <c r="BD57" i="4"/>
  <c r="BC57" i="4"/>
  <c r="BB57" i="4"/>
  <c r="BA57" i="4"/>
  <c r="AZ57" i="4"/>
  <c r="AT43" i="4"/>
  <c r="AT44" i="4" s="1"/>
  <c r="AR43" i="4"/>
  <c r="AR44" i="4" s="1"/>
  <c r="AP43" i="4"/>
  <c r="AP44" i="4"/>
  <c r="AN43" i="4"/>
  <c r="AN44" i="4" s="1"/>
  <c r="AL43" i="4"/>
  <c r="AL44" i="4" s="1"/>
  <c r="AJ43" i="4"/>
  <c r="AJ44" i="4" s="1"/>
  <c r="AH43" i="4"/>
  <c r="AH44" i="4" s="1"/>
  <c r="AF43" i="4"/>
  <c r="AF44" i="4" s="1"/>
  <c r="AD43" i="4"/>
  <c r="AD44" i="4" s="1"/>
  <c r="AB43" i="4"/>
  <c r="AB44" i="4" s="1"/>
  <c r="Z43" i="4"/>
  <c r="Z44" i="4" s="1"/>
  <c r="X43" i="4"/>
  <c r="X44" i="4" s="1"/>
  <c r="V43" i="4"/>
  <c r="V44" i="4" s="1"/>
  <c r="T43" i="4"/>
  <c r="T44" i="4" s="1"/>
  <c r="R43" i="4"/>
  <c r="R44" i="4" s="1"/>
  <c r="P43" i="4"/>
  <c r="P44" i="4" s="1"/>
  <c r="N43" i="4"/>
  <c r="N44" i="4" s="1"/>
  <c r="L43" i="4"/>
  <c r="L44" i="4" s="1"/>
  <c r="J43" i="4"/>
  <c r="J44" i="4" s="1"/>
  <c r="H43" i="4"/>
  <c r="H44" i="4" s="1"/>
  <c r="F43" i="4"/>
  <c r="F44" i="4" s="1"/>
  <c r="D43" i="4"/>
  <c r="D44" i="4" s="1"/>
  <c r="B43" i="4"/>
  <c r="B44" i="4" s="1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BW29" i="4"/>
  <c r="BW43" i="4" s="1"/>
  <c r="BV29" i="4"/>
  <c r="BV43" i="4" s="1"/>
  <c r="BU29" i="4"/>
  <c r="BT29" i="4"/>
  <c r="BT43" i="4" s="1"/>
  <c r="BS29" i="4"/>
  <c r="BS43" i="4" s="1"/>
  <c r="BR29" i="4"/>
  <c r="BQ29" i="4"/>
  <c r="BP29" i="4"/>
  <c r="BO29" i="4"/>
  <c r="BO43" i="4" s="1"/>
  <c r="BN29" i="4"/>
  <c r="BN43" i="4" s="1"/>
  <c r="BM29" i="4"/>
  <c r="BL29" i="4"/>
  <c r="BL43" i="4" s="1"/>
  <c r="BK29" i="4"/>
  <c r="BJ29" i="4"/>
  <c r="BJ43" i="4" s="1"/>
  <c r="BI29" i="4"/>
  <c r="BI43" i="4" s="1"/>
  <c r="BH29" i="4"/>
  <c r="BG29" i="4"/>
  <c r="BG43" i="4" s="1"/>
  <c r="BF29" i="4"/>
  <c r="BE29" i="4"/>
  <c r="BD29" i="4"/>
  <c r="BD43" i="4" s="1"/>
  <c r="BC29" i="4"/>
  <c r="BC43" i="4" s="1"/>
  <c r="BB29" i="4"/>
  <c r="BA29" i="4"/>
  <c r="BA43" i="4" s="1"/>
  <c r="AZ29" i="4"/>
  <c r="I26" i="4"/>
  <c r="AT21" i="4"/>
  <c r="AT22" i="4" s="1"/>
  <c r="AR21" i="4"/>
  <c r="AR22" i="4" s="1"/>
  <c r="AP21" i="4"/>
  <c r="AP22" i="4" s="1"/>
  <c r="AN21" i="4"/>
  <c r="AN22" i="4" s="1"/>
  <c r="AL21" i="4"/>
  <c r="AL22" i="4" s="1"/>
  <c r="AJ21" i="4"/>
  <c r="AJ22" i="4"/>
  <c r="AH21" i="4"/>
  <c r="AH22" i="4" s="1"/>
  <c r="AF21" i="4"/>
  <c r="AF22" i="4" s="1"/>
  <c r="AD21" i="4"/>
  <c r="AD22" i="4" s="1"/>
  <c r="AB21" i="4"/>
  <c r="AB22" i="4" s="1"/>
  <c r="Z21" i="4"/>
  <c r="Z22" i="4" s="1"/>
  <c r="X21" i="4"/>
  <c r="X22" i="4" s="1"/>
  <c r="V21" i="4"/>
  <c r="V22" i="4" s="1"/>
  <c r="T21" i="4"/>
  <c r="T22" i="4" s="1"/>
  <c r="R21" i="4"/>
  <c r="R22" i="4" s="1"/>
  <c r="P21" i="4"/>
  <c r="P22" i="4" s="1"/>
  <c r="N21" i="4"/>
  <c r="N22" i="4" s="1"/>
  <c r="L21" i="4"/>
  <c r="L22" i="4" s="1"/>
  <c r="J21" i="4"/>
  <c r="J22" i="4" s="1"/>
  <c r="H21" i="4"/>
  <c r="H22" i="4" s="1"/>
  <c r="F21" i="4"/>
  <c r="F22" i="4"/>
  <c r="D21" i="4"/>
  <c r="D22" i="4" s="1"/>
  <c r="B21" i="4"/>
  <c r="B22" i="4" s="1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BW7" i="4"/>
  <c r="BW21" i="4" s="1"/>
  <c r="BV7" i="4"/>
  <c r="BV21" i="4" s="1"/>
  <c r="BU7" i="4"/>
  <c r="BU21" i="4" s="1"/>
  <c r="BT7" i="4"/>
  <c r="BT21" i="4" s="1"/>
  <c r="BS7" i="4"/>
  <c r="BR7" i="4"/>
  <c r="BQ7" i="4"/>
  <c r="BP7" i="4"/>
  <c r="BO7" i="4"/>
  <c r="BO21" i="4" s="1"/>
  <c r="BN7" i="4"/>
  <c r="BM7" i="4"/>
  <c r="BL7" i="4"/>
  <c r="BL21" i="4" s="1"/>
  <c r="BK7" i="4"/>
  <c r="BJ7" i="4"/>
  <c r="BI7" i="4"/>
  <c r="BH7" i="4"/>
  <c r="BG7" i="4"/>
  <c r="BF7" i="4"/>
  <c r="BE7" i="4"/>
  <c r="BD7" i="4"/>
  <c r="BD21" i="4" s="1"/>
  <c r="BC7" i="4"/>
  <c r="BB7" i="4"/>
  <c r="BA7" i="4"/>
  <c r="AZ7" i="4"/>
  <c r="BD138" i="4"/>
  <c r="BU77" i="4"/>
  <c r="BQ43" i="4"/>
  <c r="BE21" i="4" l="1"/>
  <c r="BV138" i="4"/>
  <c r="BD165" i="4"/>
  <c r="BF165" i="4"/>
  <c r="BC138" i="4"/>
  <c r="BK138" i="4"/>
  <c r="BJ21" i="4"/>
  <c r="BR21" i="4"/>
  <c r="BF105" i="4"/>
  <c r="BP165" i="4"/>
  <c r="BE138" i="4"/>
  <c r="BM138" i="4"/>
  <c r="BB165" i="4"/>
  <c r="BJ165" i="4"/>
  <c r="BB105" i="4"/>
  <c r="BU43" i="4"/>
  <c r="BI138" i="4"/>
  <c r="BQ138" i="4"/>
  <c r="BH165" i="4"/>
  <c r="BM105" i="4"/>
  <c r="BS138" i="4"/>
  <c r="BN21" i="4"/>
  <c r="BA105" i="4"/>
  <c r="BN165" i="4"/>
  <c r="BQ21" i="4"/>
  <c r="BB138" i="4"/>
  <c r="BF77" i="4"/>
  <c r="BN77" i="4"/>
  <c r="BP105" i="4"/>
  <c r="BT138" i="4"/>
  <c r="BW77" i="4"/>
  <c r="BR43" i="4"/>
  <c r="BE105" i="4"/>
  <c r="BH21" i="4"/>
  <c r="BB77" i="4"/>
  <c r="BM21" i="4"/>
  <c r="BO77" i="4"/>
  <c r="L78" i="4"/>
  <c r="X78" i="4"/>
  <c r="BJ138" i="4"/>
  <c r="BE165" i="4"/>
  <c r="BG165" i="4"/>
  <c r="BO165" i="4"/>
  <c r="BA21" i="4"/>
  <c r="BK43" i="4"/>
  <c r="D78" i="4"/>
  <c r="BG105" i="4"/>
  <c r="BE43" i="4"/>
  <c r="BB43" i="4"/>
  <c r="F78" i="4"/>
  <c r="BM165" i="4"/>
  <c r="BC21" i="4"/>
  <c r="BI21" i="4"/>
  <c r="BF43" i="4"/>
  <c r="BJ77" i="4"/>
  <c r="BC77" i="4"/>
  <c r="BL105" i="4"/>
  <c r="N78" i="4"/>
  <c r="BT77" i="4"/>
  <c r="BI105" i="4"/>
  <c r="BG138" i="4"/>
  <c r="BO138" i="4"/>
  <c r="BU165" i="4"/>
  <c r="B78" i="4"/>
  <c r="BK21" i="4"/>
  <c r="T78" i="4"/>
  <c r="BH43" i="4"/>
  <c r="V78" i="4"/>
  <c r="BV165" i="4"/>
  <c r="G82" i="9"/>
  <c r="G40" i="9"/>
  <c r="G20" i="9"/>
  <c r="G62" i="9"/>
  <c r="BP21" i="4"/>
  <c r="BS21" i="4"/>
  <c r="BG77" i="4"/>
  <c r="BL77" i="4"/>
  <c r="BM77" i="4"/>
  <c r="BK105" i="4"/>
  <c r="BP138" i="4"/>
  <c r="BA138" i="4"/>
  <c r="BI165" i="4"/>
  <c r="BS77" i="4"/>
  <c r="BF21" i="4"/>
  <c r="BP43" i="4"/>
  <c r="BI77" i="4"/>
  <c r="BR138" i="4"/>
  <c r="BW138" i="4"/>
  <c r="BG21" i="4"/>
  <c r="BA165" i="4"/>
  <c r="BC165" i="4"/>
  <c r="BK165" i="4"/>
  <c r="BS165" i="4"/>
  <c r="BD77" i="4"/>
  <c r="BK77" i="4"/>
  <c r="BC105" i="4"/>
  <c r="BS105" i="4"/>
  <c r="BB21" i="4"/>
  <c r="BM43" i="4"/>
  <c r="BE77" i="4"/>
  <c r="BA77" i="4"/>
  <c r="BQ77" i="4"/>
  <c r="BR77" i="4"/>
  <c r="BN105" i="4"/>
  <c r="BF138" i="4"/>
  <c r="BN138" i="4"/>
  <c r="BQ165" i="4"/>
  <c r="O41" i="18"/>
  <c r="O81" i="18"/>
  <c r="O97" i="18"/>
  <c r="O106" i="18"/>
  <c r="O139" i="18"/>
  <c r="O65" i="18"/>
  <c r="O159" i="18"/>
  <c r="O129" i="18"/>
  <c r="O89" i="18"/>
  <c r="O118" i="18"/>
  <c r="O150" i="18"/>
  <c r="O57" i="18"/>
  <c r="O49" i="18"/>
  <c r="O17" i="18"/>
  <c r="O25" i="18"/>
  <c r="O9" i="18"/>
  <c r="O33" i="18"/>
  <c r="O73" i="18"/>
  <c r="AW281" i="4" l="1"/>
  <c r="AV281" i="4"/>
  <c r="AU281" i="4"/>
  <c r="AY281" i="4"/>
  <c r="AP281" i="4"/>
  <c r="AX281" i="4"/>
  <c r="AN281" i="4"/>
  <c r="AQ281" i="4"/>
  <c r="AO281" i="4"/>
  <c r="AR281" i="4"/>
  <c r="AT281" i="4"/>
  <c r="AS281" i="4"/>
</calcChain>
</file>

<file path=xl/sharedStrings.xml><?xml version="1.0" encoding="utf-8"?>
<sst xmlns="http://schemas.openxmlformats.org/spreadsheetml/2006/main" count="14589" uniqueCount="1079">
  <si>
    <t xml:space="preserve">     FeO</t>
  </si>
  <si>
    <t xml:space="preserve">     MnO</t>
  </si>
  <si>
    <t xml:space="preserve">     MgO</t>
  </si>
  <si>
    <t xml:space="preserve">     CaO</t>
  </si>
  <si>
    <t xml:space="preserve">     NiO</t>
  </si>
  <si>
    <t xml:space="preserve">   TOTAL</t>
  </si>
  <si>
    <t>Fo</t>
  </si>
  <si>
    <t>Total</t>
  </si>
  <si>
    <t>3311_ol1</t>
  </si>
  <si>
    <t>3311_ol2</t>
  </si>
  <si>
    <t>3311_ol3</t>
  </si>
  <si>
    <t>3311_ol4</t>
  </si>
  <si>
    <t>3311_ol7</t>
  </si>
  <si>
    <t>3311_ol11</t>
  </si>
  <si>
    <t>3311_ol14</t>
  </si>
  <si>
    <t>3311_ol15</t>
  </si>
  <si>
    <t>3311_ol16</t>
  </si>
  <si>
    <t>3311_ol17</t>
  </si>
  <si>
    <t>3311_ol19</t>
  </si>
  <si>
    <t>3311_ol20</t>
  </si>
  <si>
    <t>3311_ol21</t>
  </si>
  <si>
    <t>3311_ol22</t>
  </si>
  <si>
    <t>kil2018_3311_2_ol23</t>
  </si>
  <si>
    <t>kil2018_3311_2_ol24</t>
  </si>
  <si>
    <t>kil2018_3311_2_ol26</t>
  </si>
  <si>
    <t>kil2018_3311_2_ol27</t>
  </si>
  <si>
    <t>kil2018_3311_2_ol28</t>
  </si>
  <si>
    <t>kil2018_3311_2_ol29</t>
  </si>
  <si>
    <t>kil2018_3311_2_ol32</t>
  </si>
  <si>
    <t>kil2018_3311_2_ol33</t>
  </si>
  <si>
    <t>kil2018_3311_2_ol36</t>
  </si>
  <si>
    <t>kil2018_3311_2_ol37</t>
  </si>
  <si>
    <t>kil2018_3311_2_ol38</t>
  </si>
  <si>
    <t>kil2018_3311_2_ol39</t>
  </si>
  <si>
    <t>kil2018_3311_2_ol40</t>
  </si>
  <si>
    <t>kil2018_3311_2_ol41</t>
  </si>
  <si>
    <t>kil2018_3311_2_ol42</t>
  </si>
  <si>
    <t>kil2018_3311_2_ol43</t>
  </si>
  <si>
    <t>kil2018_3311_2_ol46</t>
  </si>
  <si>
    <t>kil2018_3311_2_ol47</t>
  </si>
  <si>
    <t>kil2018_3311_2_ol48</t>
  </si>
  <si>
    <t>kil2018_3311_2_ol49</t>
  </si>
  <si>
    <t>kil2018_3311_2_ol51</t>
  </si>
  <si>
    <t>kil2018_3311_2_ol53</t>
  </si>
  <si>
    <t>kil2018_3311_2_ol54</t>
  </si>
  <si>
    <t>kil2018_3311_2_ol55</t>
  </si>
  <si>
    <t>kil2018_3311_2_ol56</t>
  </si>
  <si>
    <t>kil2018_3311_2_ol57</t>
  </si>
  <si>
    <t>kil2018_3311_2_ol58</t>
  </si>
  <si>
    <t>kil2018_3311_2_ol59</t>
  </si>
  <si>
    <t>kil2018_3311_2_ol60</t>
  </si>
  <si>
    <t>kil2018_3311_2_ol62</t>
  </si>
  <si>
    <t>kil2018_3311_2_ol63</t>
  </si>
  <si>
    <t>kil2018_3311_2_ol64</t>
  </si>
  <si>
    <t>kil2018_3311_2_ol65</t>
  </si>
  <si>
    <t>kil2018_3311_2_ol66</t>
  </si>
  <si>
    <t>kil2018_3311_2_ol67</t>
  </si>
  <si>
    <t>kil2018_3311_2_ol68</t>
  </si>
  <si>
    <t>kil2018_3311_2_ol69</t>
  </si>
  <si>
    <t>kil2018_3311_2_ol70</t>
  </si>
  <si>
    <t>kil2018_3298_ol1</t>
  </si>
  <si>
    <t>kil2018_3298_ol2</t>
  </si>
  <si>
    <t>kil2018_3298_ol4</t>
  </si>
  <si>
    <t>kil2018_3298_ol5</t>
  </si>
  <si>
    <t>kil2018_3298_ol6</t>
  </si>
  <si>
    <t>kil2018_3298_ol7</t>
  </si>
  <si>
    <t>kil2018_3298_ol8</t>
  </si>
  <si>
    <t>kil2018_3298_ol9</t>
  </si>
  <si>
    <t>kil2018_3298_ol10</t>
  </si>
  <si>
    <t>kil2018_3298_ol12</t>
  </si>
  <si>
    <t>kil2018_3298_ol14</t>
  </si>
  <si>
    <t>kil2018_3298_ol16</t>
  </si>
  <si>
    <t>kil2018_3298_ol19</t>
  </si>
  <si>
    <t>kil2018_3298_ol20</t>
  </si>
  <si>
    <t>kil2018_3298_ol21</t>
  </si>
  <si>
    <t>kil2018_3298_ol61</t>
  </si>
  <si>
    <t>kil2018_3298_ol63</t>
  </si>
  <si>
    <t>kil2018_3298_ol64</t>
  </si>
  <si>
    <t>kil2018_3298_ol68</t>
  </si>
  <si>
    <t>kil2018_3298_ol70</t>
  </si>
  <si>
    <t>kil2018_3298_ol71</t>
  </si>
  <si>
    <t>kil2018_3298_ol72</t>
  </si>
  <si>
    <t>kil2018_3298_ol73</t>
  </si>
  <si>
    <t>kil2018_3298_ol74</t>
  </si>
  <si>
    <t>kil2018_3298_ol75</t>
  </si>
  <si>
    <t>kil2018_3298_ol76</t>
  </si>
  <si>
    <t>kil2018_3298_ol77</t>
  </si>
  <si>
    <t>kil2018_3298_ol78</t>
  </si>
  <si>
    <t>kil2018_3298_ol79</t>
  </si>
  <si>
    <t>kil2018_3298_ol81</t>
  </si>
  <si>
    <t>kil2018_3298_ol82</t>
  </si>
  <si>
    <t>kil2018_3298_ol84</t>
  </si>
  <si>
    <t>kil2018_3298_ol85</t>
  </si>
  <si>
    <t>kil2018_3298_ol86</t>
  </si>
  <si>
    <t>kil2018_3298_ol87</t>
  </si>
  <si>
    <t>kil2018_3298_ol89</t>
  </si>
  <si>
    <t>kil2018_3298_ol90</t>
  </si>
  <si>
    <t>kil2018_3298_ol91</t>
  </si>
  <si>
    <t>kil2018_3298_ol92</t>
  </si>
  <si>
    <t>kil2018_3298_ol93</t>
  </si>
  <si>
    <t>kil2018_3298_ol94</t>
  </si>
  <si>
    <t>kil2018_3298_ol95</t>
  </si>
  <si>
    <t>3290_ol1</t>
  </si>
  <si>
    <t>3290_ol2</t>
  </si>
  <si>
    <t>3290_ol3</t>
  </si>
  <si>
    <t>3290_ol4</t>
  </si>
  <si>
    <t>3290_ol6</t>
  </si>
  <si>
    <t>3290_ol7</t>
  </si>
  <si>
    <t>3290_ol8</t>
  </si>
  <si>
    <t>3290_ol9</t>
  </si>
  <si>
    <t>3290_ol10</t>
  </si>
  <si>
    <t>3290_ol11</t>
  </si>
  <si>
    <t>3290_ol12</t>
  </si>
  <si>
    <t>3290_ol13</t>
  </si>
  <si>
    <t>3290_ol22</t>
  </si>
  <si>
    <t>3290_ol24</t>
  </si>
  <si>
    <t>3290_ol27</t>
  </si>
  <si>
    <t>3290_ol29</t>
  </si>
  <si>
    <t>3290_ol30</t>
  </si>
  <si>
    <t>3290_ol31</t>
  </si>
  <si>
    <t>3290_ol32</t>
  </si>
  <si>
    <t>3290_ol34</t>
  </si>
  <si>
    <t>3290_ol37</t>
  </si>
  <si>
    <t>3290_ol38</t>
  </si>
  <si>
    <t>3290_ol39</t>
  </si>
  <si>
    <t>3290_ol41</t>
  </si>
  <si>
    <t>3290_ol42</t>
  </si>
  <si>
    <t>3290_ol44</t>
  </si>
  <si>
    <t>3290_ol45</t>
  </si>
  <si>
    <t>3290_ol47</t>
  </si>
  <si>
    <t>3290_ol48</t>
  </si>
  <si>
    <t>3290_ol49</t>
  </si>
  <si>
    <t>3290_ol50</t>
  </si>
  <si>
    <t>3290_ol51</t>
  </si>
  <si>
    <t>3290_ol54</t>
  </si>
  <si>
    <t>3290_ol56</t>
  </si>
  <si>
    <t>3290_ol57</t>
  </si>
  <si>
    <t>3290_ol58</t>
  </si>
  <si>
    <t>3290_ol61</t>
  </si>
  <si>
    <t>3290_ol62</t>
  </si>
  <si>
    <t>3290_ol63</t>
  </si>
  <si>
    <t>3290_ol64</t>
  </si>
  <si>
    <t>3290_ol65</t>
  </si>
  <si>
    <t>3290_ol66</t>
  </si>
  <si>
    <t>3290_ol68</t>
  </si>
  <si>
    <t>3290_ol69</t>
  </si>
  <si>
    <t>3290_ol71</t>
  </si>
  <si>
    <t>3290_ol73</t>
  </si>
  <si>
    <t>3290_ol75</t>
  </si>
  <si>
    <t>3290_ol77</t>
  </si>
  <si>
    <t>3290_ol79</t>
  </si>
  <si>
    <t>3290_ol80</t>
  </si>
  <si>
    <t>3290_ol81</t>
  </si>
  <si>
    <t>3290_ol82</t>
  </si>
  <si>
    <t>3290_ol83</t>
  </si>
  <si>
    <t>3290_ol84</t>
  </si>
  <si>
    <t>3290_ol85</t>
  </si>
  <si>
    <t>3290_ol86</t>
  </si>
  <si>
    <t>3290_ol87</t>
  </si>
  <si>
    <t>3290_ol88</t>
  </si>
  <si>
    <t>3290_ol89</t>
  </si>
  <si>
    <t>3290_ol90</t>
  </si>
  <si>
    <t>3290_ol92</t>
  </si>
  <si>
    <t>3290_ol93</t>
  </si>
  <si>
    <t>3290_ol94</t>
  </si>
  <si>
    <t>3290_ol95</t>
  </si>
  <si>
    <t>3290_ol96</t>
  </si>
  <si>
    <t>3290_ol97</t>
  </si>
  <si>
    <t>3290_ol98</t>
  </si>
  <si>
    <t>3290_ol99</t>
  </si>
  <si>
    <t>3290_ol100</t>
  </si>
  <si>
    <t>3290_ol101</t>
  </si>
  <si>
    <t>3290_ol102</t>
  </si>
  <si>
    <t>3290_ol103</t>
  </si>
  <si>
    <t>3290_ol104</t>
  </si>
  <si>
    <t>3290_ol105</t>
  </si>
  <si>
    <t>3276_ol2</t>
  </si>
  <si>
    <t>3276_ol3</t>
  </si>
  <si>
    <t>3276_ol4</t>
  </si>
  <si>
    <t>3276_ol6</t>
  </si>
  <si>
    <t>3276_ol7</t>
  </si>
  <si>
    <t>3276_ol8</t>
  </si>
  <si>
    <t>3276_ol9</t>
  </si>
  <si>
    <t>3276_ol10</t>
  </si>
  <si>
    <t>3276_ol12</t>
  </si>
  <si>
    <t>3276_ol13</t>
  </si>
  <si>
    <t>3276_ol15</t>
  </si>
  <si>
    <t>3276_ol16</t>
  </si>
  <si>
    <t>3276_ol17</t>
  </si>
  <si>
    <t>3276_ol18</t>
  </si>
  <si>
    <t>3276_ol19</t>
  </si>
  <si>
    <t>3276_ol21</t>
  </si>
  <si>
    <t>3276_ol23</t>
  </si>
  <si>
    <t>3276_ol24</t>
  </si>
  <si>
    <t>3276_ol26</t>
  </si>
  <si>
    <t>3276_ol27</t>
  </si>
  <si>
    <t>3276_ol28</t>
  </si>
  <si>
    <t>3276_ol29</t>
  </si>
  <si>
    <t>3276_ol30</t>
  </si>
  <si>
    <t>3276_ol32</t>
  </si>
  <si>
    <t>3276_ol33</t>
  </si>
  <si>
    <t>3276_ol34</t>
  </si>
  <si>
    <t>3276_ol35</t>
  </si>
  <si>
    <t>3276_ol36</t>
  </si>
  <si>
    <t>3276_ol37</t>
  </si>
  <si>
    <t>3276_ol38</t>
  </si>
  <si>
    <t>3276_ol41</t>
  </si>
  <si>
    <t>3276_ol42</t>
  </si>
  <si>
    <t>3276_ol43</t>
  </si>
  <si>
    <t>3276_ol44</t>
  </si>
  <si>
    <t>3276_ol45</t>
  </si>
  <si>
    <t>3276_ol47</t>
  </si>
  <si>
    <t>3276_ol48</t>
  </si>
  <si>
    <t>3276_ol49</t>
  </si>
  <si>
    <t>3276_ol50</t>
  </si>
  <si>
    <t>3276_ol51</t>
  </si>
  <si>
    <t>3276_ol52</t>
  </si>
  <si>
    <t>3276_ol53</t>
  </si>
  <si>
    <t>3276_ol54</t>
  </si>
  <si>
    <t>3276_ol55</t>
  </si>
  <si>
    <t>3276_ol56</t>
  </si>
  <si>
    <t>3276_ol57</t>
  </si>
  <si>
    <t>3276_ol58</t>
  </si>
  <si>
    <t>3276_ol59</t>
  </si>
  <si>
    <t>3276_ol60</t>
  </si>
  <si>
    <t>3276_ol61</t>
  </si>
  <si>
    <t>3276_ol62</t>
  </si>
  <si>
    <t>3276_ol63</t>
  </si>
  <si>
    <t>3276_ol64</t>
  </si>
  <si>
    <t>3276_ol65</t>
  </si>
  <si>
    <t>3276_ol66</t>
  </si>
  <si>
    <t>3276_ol67</t>
  </si>
  <si>
    <t>3276_ol68</t>
  </si>
  <si>
    <t>3276_ol69</t>
  </si>
  <si>
    <t>3276_ol70</t>
  </si>
  <si>
    <t>3276_ol71</t>
  </si>
  <si>
    <t>3276_ol72</t>
  </si>
  <si>
    <t>3276_ol73</t>
  </si>
  <si>
    <t>3276_ol74</t>
  </si>
  <si>
    <t>3276_ol75</t>
  </si>
  <si>
    <t>3276_ol76</t>
  </si>
  <si>
    <t>3276_ol77</t>
  </si>
  <si>
    <t>3276_ol78</t>
  </si>
  <si>
    <t>3276_ol79</t>
  </si>
  <si>
    <t>3276_ol80</t>
  </si>
  <si>
    <t>3276_ol81</t>
  </si>
  <si>
    <t>3276_ol82</t>
  </si>
  <si>
    <t>3276_ol83</t>
  </si>
  <si>
    <t>3276_ol84</t>
  </si>
  <si>
    <t>3276_ol86</t>
  </si>
  <si>
    <t>3276_ol87</t>
  </si>
  <si>
    <t>3276_ol89</t>
  </si>
  <si>
    <t>3276_ol90</t>
  </si>
  <si>
    <t>3276_ol91</t>
  </si>
  <si>
    <t>3276_ol93</t>
  </si>
  <si>
    <t>3276_ol94</t>
  </si>
  <si>
    <t>3276_ol95</t>
  </si>
  <si>
    <t>3276_ol96</t>
  </si>
  <si>
    <t>3284_ol1</t>
  </si>
  <si>
    <t>3284_ol3</t>
  </si>
  <si>
    <t>3284_ol4</t>
  </si>
  <si>
    <t>3284_ol5</t>
  </si>
  <si>
    <t>3284_ol6</t>
  </si>
  <si>
    <t>3284_ol7</t>
  </si>
  <si>
    <t>3284_ol12</t>
  </si>
  <si>
    <t>3284_ol13</t>
  </si>
  <si>
    <t>3284_ol16</t>
  </si>
  <si>
    <t>3284_ol17</t>
  </si>
  <si>
    <t>3284_ol18</t>
  </si>
  <si>
    <t>3284_ol19</t>
  </si>
  <si>
    <t>3284_ol20</t>
  </si>
  <si>
    <t>3284_ol22</t>
  </si>
  <si>
    <t>3284_ol23</t>
  </si>
  <si>
    <t>3284_ol24</t>
  </si>
  <si>
    <t>3284_ol25</t>
  </si>
  <si>
    <t>3284_ol26</t>
  </si>
  <si>
    <t>3284_ol27</t>
  </si>
  <si>
    <t>3284_ol28</t>
  </si>
  <si>
    <t>3284_ol29</t>
  </si>
  <si>
    <t>3284_ol30</t>
  </si>
  <si>
    <t>3284_ol31</t>
  </si>
  <si>
    <t>3284_ol32</t>
  </si>
  <si>
    <t>3284_ol33</t>
  </si>
  <si>
    <t>3284_ol34</t>
  </si>
  <si>
    <t>3284_ol35</t>
  </si>
  <si>
    <t>3284_ol36</t>
  </si>
  <si>
    <t>3284_ol37</t>
  </si>
  <si>
    <t>3284_ol38</t>
  </si>
  <si>
    <t>3284_ol39</t>
  </si>
  <si>
    <t>3284_ol40</t>
  </si>
  <si>
    <t>3284_ol41</t>
  </si>
  <si>
    <t>3284_ol42</t>
  </si>
  <si>
    <t>3284_ol43</t>
  </si>
  <si>
    <t>3284_ol44</t>
  </si>
  <si>
    <t>3284_ol45</t>
  </si>
  <si>
    <t>3284_ol46</t>
  </si>
  <si>
    <t>3267_2_ol1</t>
  </si>
  <si>
    <t>3267_2_ol2</t>
  </si>
  <si>
    <t>3267_2_ol5</t>
  </si>
  <si>
    <t>3267_1_ol2</t>
  </si>
  <si>
    <t>3267_1_ol3</t>
  </si>
  <si>
    <t>3267_1_ol4</t>
  </si>
  <si>
    <t>3267_1_ol5</t>
  </si>
  <si>
    <t>3267_1_ol8</t>
  </si>
  <si>
    <t>3267_1_ol9</t>
  </si>
  <si>
    <t>3267_1_ol10</t>
  </si>
  <si>
    <t>3267_1_ol13</t>
  </si>
  <si>
    <t>3267_1_ol14</t>
  </si>
  <si>
    <t>3267_1_ol15</t>
  </si>
  <si>
    <t>3267_1_ol16</t>
  </si>
  <si>
    <t>3267_1_ol17</t>
  </si>
  <si>
    <t>3267_1_ol18</t>
  </si>
  <si>
    <t>3267_1_ol19</t>
  </si>
  <si>
    <t>3267_1_ol20</t>
  </si>
  <si>
    <t>3267_1_ol21</t>
  </si>
  <si>
    <t>3267_1_ol23</t>
  </si>
  <si>
    <t>3267_1_ol24</t>
  </si>
  <si>
    <t>3267_1_ol25</t>
  </si>
  <si>
    <t>3267_1_ol26</t>
  </si>
  <si>
    <t>3267_1_ol27</t>
  </si>
  <si>
    <t>3267_1_ol28</t>
  </si>
  <si>
    <t>3267_1_ol29</t>
  </si>
  <si>
    <t>3267_1_ol30</t>
  </si>
  <si>
    <t>3267_1_ol31</t>
  </si>
  <si>
    <t>3267_1_ol37</t>
  </si>
  <si>
    <t>3267_1_ol38</t>
  </si>
  <si>
    <t>3267_1_ol40</t>
  </si>
  <si>
    <t>3267_1_ol41</t>
  </si>
  <si>
    <t>3267_1_ol42</t>
  </si>
  <si>
    <t>3267_1_ol43</t>
  </si>
  <si>
    <t>3267_1_ol44</t>
  </si>
  <si>
    <t>3267_1_ol45</t>
  </si>
  <si>
    <t>3267_1_ol46</t>
  </si>
  <si>
    <t>3267_1_ol47</t>
  </si>
  <si>
    <t>3267_1_ol48</t>
  </si>
  <si>
    <t>3267_1_ol49</t>
  </si>
  <si>
    <t>3267_1_ol50</t>
  </si>
  <si>
    <t>3267_1_ol51</t>
  </si>
  <si>
    <t>3267_1_ol52</t>
  </si>
  <si>
    <t>3267_1_ol53</t>
  </si>
  <si>
    <t>3267_1_ol54</t>
  </si>
  <si>
    <t>3267_1_ol55</t>
  </si>
  <si>
    <t>3267_1_ol56</t>
  </si>
  <si>
    <t>3267_1_ol58</t>
  </si>
  <si>
    <t>3267_1_ol60</t>
  </si>
  <si>
    <t>3267_1_ol61</t>
  </si>
  <si>
    <t>3267_1_ol62</t>
  </si>
  <si>
    <t>3267_1_ol63</t>
  </si>
  <si>
    <t>3267_1_ol64</t>
  </si>
  <si>
    <t>3267_1_ol65</t>
  </si>
  <si>
    <t>3267_1_ol66</t>
  </si>
  <si>
    <t>3267_1_ol67</t>
  </si>
  <si>
    <t>3267_1_ol69</t>
  </si>
  <si>
    <t>3267_1_ol70</t>
  </si>
  <si>
    <t>3267_1_ol71</t>
  </si>
  <si>
    <t>3267_1_ol72</t>
  </si>
  <si>
    <t>3267_1_ol73</t>
  </si>
  <si>
    <t>3267_1_ol74</t>
  </si>
  <si>
    <t>3267_2_ol15</t>
  </si>
  <si>
    <t>3267_2_ol16</t>
  </si>
  <si>
    <t>3267_2_ol17</t>
  </si>
  <si>
    <t>3267_2_ol18</t>
  </si>
  <si>
    <t>3267_2_ol19</t>
  </si>
  <si>
    <t>3267_2_ol20</t>
  </si>
  <si>
    <t>3267_2_ol22</t>
  </si>
  <si>
    <t>3267_2_ol23</t>
  </si>
  <si>
    <t>3267_2_ol24</t>
  </si>
  <si>
    <t>3267_2_ol25</t>
  </si>
  <si>
    <t>3267_2_ol27</t>
  </si>
  <si>
    <t>3267_2_ol28</t>
  </si>
  <si>
    <t>3253_ol1</t>
  </si>
  <si>
    <t>3253_ol3</t>
  </si>
  <si>
    <t>3253_ol4</t>
  </si>
  <si>
    <t>3253_ol5</t>
  </si>
  <si>
    <t>3253_ol6</t>
  </si>
  <si>
    <t>3253_ol11</t>
  </si>
  <si>
    <t>3323_1_ol1</t>
  </si>
  <si>
    <t>3323_1_ol2</t>
  </si>
  <si>
    <t>3323_1_ol3</t>
  </si>
  <si>
    <t>3323_1_ol4</t>
  </si>
  <si>
    <t>3323_1_ol5</t>
  </si>
  <si>
    <t>3323_1_ol6</t>
  </si>
  <si>
    <t>3323_1_ol7</t>
  </si>
  <si>
    <t>3323_1_ol10</t>
  </si>
  <si>
    <t>3323_1_ol11</t>
  </si>
  <si>
    <t>3323_1_ol12</t>
  </si>
  <si>
    <t>3323_1_ol13</t>
  </si>
  <si>
    <t>3323_1_ol14</t>
  </si>
  <si>
    <t>3323_1_ol15</t>
  </si>
  <si>
    <t>3323_1_ol16</t>
  </si>
  <si>
    <t>3323_1_ol17</t>
  </si>
  <si>
    <t>3323_1_ol18</t>
  </si>
  <si>
    <t>3323_1_ol19</t>
  </si>
  <si>
    <t>3323_1_ol20</t>
  </si>
  <si>
    <t>3323_1_ol21</t>
  </si>
  <si>
    <t>3323_1_ol22</t>
  </si>
  <si>
    <t>3323_1_ol23</t>
  </si>
  <si>
    <t>3323_1_ol24</t>
  </si>
  <si>
    <t>3323_1_ol25</t>
  </si>
  <si>
    <t>3323_1_ol28</t>
  </si>
  <si>
    <t>3323_1_ol33</t>
  </si>
  <si>
    <t>3323_1_ol34</t>
  </si>
  <si>
    <t>3323_1_ol38</t>
  </si>
  <si>
    <t>3323_1_ol40</t>
  </si>
  <si>
    <t>3323_1_ol41</t>
  </si>
  <si>
    <t>3323_1_ol42</t>
  </si>
  <si>
    <t>3323_1_ol43</t>
  </si>
  <si>
    <t>3323_1_ol44</t>
  </si>
  <si>
    <t>3323_1_ol47</t>
  </si>
  <si>
    <t>3323_1_ol50</t>
  </si>
  <si>
    <t>3323_1_ol51</t>
  </si>
  <si>
    <t>3323_1_ol52</t>
  </si>
  <si>
    <t>3323_1_ol53</t>
  </si>
  <si>
    <t>3323_1_ol54</t>
  </si>
  <si>
    <t>3323_1_ol55</t>
  </si>
  <si>
    <t>3323_1_ol56</t>
  </si>
  <si>
    <t>3323_1_ol63</t>
  </si>
  <si>
    <t>3323_1_ol64</t>
  </si>
  <si>
    <t>3323_1_ol65</t>
  </si>
  <si>
    <t>3323_1_ol66</t>
  </si>
  <si>
    <t>3323_1_ol67</t>
  </si>
  <si>
    <t>3323_1_ol68</t>
  </si>
  <si>
    <t>3323_1_ol69</t>
  </si>
  <si>
    <t>3323_1_ol70</t>
  </si>
  <si>
    <t>3323_1_ol71</t>
  </si>
  <si>
    <t>3323_1_ol74</t>
  </si>
  <si>
    <t>3323_1_ol75</t>
  </si>
  <si>
    <t>3323_1_ol78</t>
  </si>
  <si>
    <t>3323_1_ol79</t>
  </si>
  <si>
    <t>3323_1_ol80</t>
  </si>
  <si>
    <t>3323_1_ol81</t>
  </si>
  <si>
    <t>3323_1_ol82</t>
  </si>
  <si>
    <t>3271-ol1</t>
  </si>
  <si>
    <t>3271-ol2</t>
  </si>
  <si>
    <t>3271-ol3</t>
  </si>
  <si>
    <t>3271-ol4</t>
  </si>
  <si>
    <t>3271-ol5</t>
  </si>
  <si>
    <t>3271-ol6</t>
  </si>
  <si>
    <t>3271-ol7</t>
  </si>
  <si>
    <t>3271-ol8</t>
  </si>
  <si>
    <t>3271-ol9</t>
  </si>
  <si>
    <t>3271-ol10</t>
  </si>
  <si>
    <t>3271-ol12</t>
  </si>
  <si>
    <t>3244_ol2</t>
  </si>
  <si>
    <t>3244_ol3</t>
  </si>
  <si>
    <t>3244_ol4</t>
  </si>
  <si>
    <t>3244_ol5</t>
  </si>
  <si>
    <t>3244_ol8</t>
  </si>
  <si>
    <t>3244_ol9</t>
  </si>
  <si>
    <t>3244_ol10</t>
  </si>
  <si>
    <t>3242_ol1</t>
  </si>
  <si>
    <t>3242_ol3</t>
  </si>
  <si>
    <t>3242_ol4</t>
  </si>
  <si>
    <t>3242_ol5</t>
  </si>
  <si>
    <t>3242_ol6</t>
  </si>
  <si>
    <t>3242_ol7</t>
  </si>
  <si>
    <t>3231_ol3</t>
  </si>
  <si>
    <t>Below LOD</t>
  </si>
  <si>
    <t>Li</t>
  </si>
  <si>
    <t>Be</t>
  </si>
  <si>
    <t>Al</t>
  </si>
  <si>
    <t>P</t>
  </si>
  <si>
    <t>Ca</t>
  </si>
  <si>
    <t>Sc</t>
  </si>
  <si>
    <t>Ti</t>
  </si>
  <si>
    <t>V</t>
  </si>
  <si>
    <t>Cr</t>
  </si>
  <si>
    <t>Mn</t>
  </si>
  <si>
    <t>Co</t>
  </si>
  <si>
    <t>Ni</t>
  </si>
  <si>
    <t>Cu</t>
  </si>
  <si>
    <t>Zn</t>
  </si>
  <si>
    <t>Rb</t>
  </si>
  <si>
    <t>Sr</t>
  </si>
  <si>
    <t>Y</t>
  </si>
  <si>
    <t>Zr</t>
  </si>
  <si>
    <t>Nb</t>
  </si>
  <si>
    <t>Ba</t>
  </si>
  <si>
    <t>Ce</t>
  </si>
  <si>
    <t>Gd</t>
  </si>
  <si>
    <t>Yb</t>
  </si>
  <si>
    <t>Georem Values BCR</t>
  </si>
  <si>
    <t>BCR_1</t>
  </si>
  <si>
    <t>BCR_2</t>
  </si>
  <si>
    <t>BCR_3</t>
  </si>
  <si>
    <t>BCR_4</t>
  </si>
  <si>
    <t>BCR_5</t>
  </si>
  <si>
    <t>BCR_6</t>
  </si>
  <si>
    <t>BCR_7</t>
  </si>
  <si>
    <t>BCR_8</t>
  </si>
  <si>
    <t>BCR_9</t>
  </si>
  <si>
    <t>BCR_10</t>
  </si>
  <si>
    <t>BCR_11</t>
  </si>
  <si>
    <t>BCR_12</t>
  </si>
  <si>
    <t>BCR_13</t>
  </si>
  <si>
    <t>BCR_14</t>
  </si>
  <si>
    <t>Average</t>
  </si>
  <si>
    <t>average</t>
  </si>
  <si>
    <t>%RSD</t>
  </si>
  <si>
    <t>Georem Values BHVO</t>
  </si>
  <si>
    <t>BHVO_1</t>
  </si>
  <si>
    <t>BHVO_2</t>
  </si>
  <si>
    <t>BHVO_3</t>
  </si>
  <si>
    <t>BHVO_4</t>
  </si>
  <si>
    <t>BHVO_5</t>
  </si>
  <si>
    <t>BHVO_6</t>
  </si>
  <si>
    <t>BHVO_7</t>
  </si>
  <si>
    <t>BHVO_8</t>
  </si>
  <si>
    <t>BHVO_9</t>
  </si>
  <si>
    <t>BHVO_10</t>
  </si>
  <si>
    <t>BHVO_11</t>
  </si>
  <si>
    <t>BHVO_12</t>
  </si>
  <si>
    <t>BHVO_13</t>
  </si>
  <si>
    <t>BHVO_14</t>
  </si>
  <si>
    <t>-</t>
  </si>
  <si>
    <t>BCR_15</t>
  </si>
  <si>
    <t>BCR_16</t>
  </si>
  <si>
    <t>BCR_17</t>
  </si>
  <si>
    <t>BCR_18</t>
  </si>
  <si>
    <t>BCR_19</t>
  </si>
  <si>
    <t>BCR_20</t>
  </si>
  <si>
    <t>BHVO_15</t>
  </si>
  <si>
    <t>BHVO_16</t>
  </si>
  <si>
    <t>BHVO_17</t>
  </si>
  <si>
    <t>BHVO_18</t>
  </si>
  <si>
    <t>BHVO_19</t>
  </si>
  <si>
    <t>BHVO_20</t>
  </si>
  <si>
    <t>3231_ol2</t>
  </si>
  <si>
    <t>3231_ol1</t>
  </si>
  <si>
    <t>3244_ol7</t>
  </si>
  <si>
    <t>3244_ol6</t>
  </si>
  <si>
    <t>3244_ol1</t>
  </si>
  <si>
    <t>3284_ol15</t>
  </si>
  <si>
    <t>3276_ol92</t>
  </si>
  <si>
    <t>3267_1_ol11</t>
  </si>
  <si>
    <t>3267_1_ol6</t>
  </si>
  <si>
    <t>3311_ol8</t>
  </si>
  <si>
    <t>3311_ol13</t>
  </si>
  <si>
    <t>SiteName</t>
  </si>
  <si>
    <t>SiteLonDD</t>
  </si>
  <si>
    <t>KE61-3215S</t>
  </si>
  <si>
    <t>Pahoehoe</t>
  </si>
  <si>
    <t>Flow</t>
  </si>
  <si>
    <t>Air</t>
  </si>
  <si>
    <t>Sample Deposit</t>
  </si>
  <si>
    <t>Sample Source</t>
  </si>
  <si>
    <t>Sample Quench</t>
  </si>
  <si>
    <t>Sampling Description</t>
  </si>
  <si>
    <t>Fissure 8</t>
  </si>
  <si>
    <t>Spatter</t>
  </si>
  <si>
    <t>Fissure</t>
  </si>
  <si>
    <t>Cold spatter</t>
  </si>
  <si>
    <t>KE62-3231S</t>
  </si>
  <si>
    <t>KE62-3242S</t>
  </si>
  <si>
    <t>Fissure 13</t>
  </si>
  <si>
    <t>5/15/2018</t>
  </si>
  <si>
    <t>5/15/2018 3:30:00 PM</t>
  </si>
  <si>
    <t>Fissure 13 reactivated</t>
  </si>
  <si>
    <t>KE62-3244S</t>
  </si>
  <si>
    <t>Fissure 20</t>
  </si>
  <si>
    <t>5/16/2018 10:30:00 AM</t>
  </si>
  <si>
    <t>Fissure inactive when sampled, sample collected from ground cold</t>
  </si>
  <si>
    <t>KE62-3253F</t>
  </si>
  <si>
    <t>5/18/2018 9:30:00 AM</t>
  </si>
  <si>
    <t>Water</t>
  </si>
  <si>
    <t>KE62-3271F</t>
  </si>
  <si>
    <t>5/24/2018 2:30:00 PM</t>
  </si>
  <si>
    <t>5/24/2018 7:00:00 AM</t>
  </si>
  <si>
    <t>AIr</t>
  </si>
  <si>
    <t>KE62-3267F</t>
  </si>
  <si>
    <t>Fissure 6</t>
  </si>
  <si>
    <t>5/24/2018 9:01:00 AM</t>
  </si>
  <si>
    <t>Sample Collected Date</t>
  </si>
  <si>
    <t>KE62-3276F</t>
  </si>
  <si>
    <t>Fissure 21</t>
  </si>
  <si>
    <t>5/24/2018 8:30:00 PM</t>
  </si>
  <si>
    <t>KE62-3284F</t>
  </si>
  <si>
    <t>5/28/2018 7:40:00 PM</t>
  </si>
  <si>
    <t>KE62-3290F</t>
  </si>
  <si>
    <t>Fissure 18</t>
  </si>
  <si>
    <t>5/29/2018 5:27:00 PM</t>
  </si>
  <si>
    <t>KE62-3298F</t>
  </si>
  <si>
    <t>KE62-3311F</t>
  </si>
  <si>
    <t>channel overflow</t>
  </si>
  <si>
    <t>KE62-3323F</t>
  </si>
  <si>
    <t xml:space="preserve">Session 1 </t>
  </si>
  <si>
    <t>Session 2</t>
  </si>
  <si>
    <t xml:space="preserve">Session 3 </t>
  </si>
  <si>
    <t xml:space="preserve">Session 4 </t>
  </si>
  <si>
    <t>KE62-3227S</t>
  </si>
  <si>
    <t>Fissure 10</t>
  </si>
  <si>
    <t>Cold spatter from west end of fissure</t>
  </si>
  <si>
    <t>Sample</t>
  </si>
  <si>
    <t>KE62-3276</t>
  </si>
  <si>
    <t>KE62-3284</t>
  </si>
  <si>
    <t>KE62-3290</t>
  </si>
  <si>
    <t>KE62-3298</t>
  </si>
  <si>
    <t>KE62-3311</t>
  </si>
  <si>
    <t>KE62-3323</t>
  </si>
  <si>
    <t>Olivine name</t>
  </si>
  <si>
    <t>KE62-3267</t>
  </si>
  <si>
    <t>KE62-3271</t>
  </si>
  <si>
    <t>KE62-3253</t>
  </si>
  <si>
    <t>KE62-3244</t>
  </si>
  <si>
    <t>KE62-3242</t>
  </si>
  <si>
    <t>KE62-3231</t>
  </si>
  <si>
    <t>Corr Factor</t>
  </si>
  <si>
    <t>Session 1</t>
  </si>
  <si>
    <t>Session 3</t>
  </si>
  <si>
    <t>Session 4</t>
  </si>
  <si>
    <t>BHVO1-1</t>
  </si>
  <si>
    <t>BHVO1-2</t>
  </si>
  <si>
    <t>BHVO1-3</t>
  </si>
  <si>
    <t>BHVO1-4</t>
  </si>
  <si>
    <t>BHVO1-5</t>
  </si>
  <si>
    <t>BHVO2-1</t>
  </si>
  <si>
    <t>BHVO2-2</t>
  </si>
  <si>
    <t>BHVO2-3</t>
  </si>
  <si>
    <t>BHVO2-4</t>
  </si>
  <si>
    <t>BHVO2-5</t>
  </si>
  <si>
    <t>BHVO3-1</t>
  </si>
  <si>
    <t>BHVO3-2</t>
  </si>
  <si>
    <t>BHVO3-3</t>
  </si>
  <si>
    <t>BHVO3-4</t>
  </si>
  <si>
    <t>BHVO3-5</t>
  </si>
  <si>
    <t>BHVO4-1</t>
  </si>
  <si>
    <t>BHVO4-2</t>
  </si>
  <si>
    <t>BHVO4-3</t>
  </si>
  <si>
    <t>BHVO4-4</t>
  </si>
  <si>
    <t>BHVO4-5</t>
  </si>
  <si>
    <t>BHVO5-1</t>
  </si>
  <si>
    <t>BHVO5-2</t>
  </si>
  <si>
    <t>BHVO5-3</t>
  </si>
  <si>
    <t>BHVO5-4</t>
  </si>
  <si>
    <t>BHVO5-5</t>
  </si>
  <si>
    <t>BHVO6-1</t>
  </si>
  <si>
    <t>BHVO6-2</t>
  </si>
  <si>
    <t>BHVO6-3</t>
  </si>
  <si>
    <t>BHVO6-4</t>
  </si>
  <si>
    <t>BHVO6-5</t>
  </si>
  <si>
    <t>BHVO7-1</t>
  </si>
  <si>
    <t>BHVO7-2</t>
  </si>
  <si>
    <t>BHVO7-3</t>
  </si>
  <si>
    <t>BHVO7-4</t>
  </si>
  <si>
    <t>BHVO7-5</t>
  </si>
  <si>
    <t>BCR1-1</t>
  </si>
  <si>
    <t>BCR1-2</t>
  </si>
  <si>
    <t>BCR1-3</t>
  </si>
  <si>
    <t>BCR1-4</t>
  </si>
  <si>
    <t>BCR2-1</t>
  </si>
  <si>
    <t>BCR2-2</t>
  </si>
  <si>
    <t>BCR2-3</t>
  </si>
  <si>
    <t>BCR2-4</t>
  </si>
  <si>
    <t>BCR3-1</t>
  </si>
  <si>
    <t>BCR3-2</t>
  </si>
  <si>
    <t>BCR3-3</t>
  </si>
  <si>
    <t>BCR3-4</t>
  </si>
  <si>
    <t>BCR4-1</t>
  </si>
  <si>
    <t>BCR4-2</t>
  </si>
  <si>
    <t>BCR4-3</t>
  </si>
  <si>
    <t>BCR4-4</t>
  </si>
  <si>
    <t>BCR5-1</t>
  </si>
  <si>
    <t>BCR5-2</t>
  </si>
  <si>
    <t>BCR5-3</t>
  </si>
  <si>
    <t>BCR5-4</t>
  </si>
  <si>
    <t>BCR6-1</t>
  </si>
  <si>
    <t>BCR6-2</t>
  </si>
  <si>
    <t>BCR6-3</t>
  </si>
  <si>
    <t>BCR6-4</t>
  </si>
  <si>
    <t>BCR7-1</t>
  </si>
  <si>
    <t>BCR7-2</t>
  </si>
  <si>
    <t>BCR7-3</t>
  </si>
  <si>
    <t>BCR7-4</t>
  </si>
  <si>
    <t>Session 5</t>
  </si>
  <si>
    <t>Session 6</t>
  </si>
  <si>
    <t>Sample Formed Date</t>
  </si>
  <si>
    <t>61G_Puu Oo_ol1</t>
  </si>
  <si>
    <t>61G_Puu Oo_ol2</t>
  </si>
  <si>
    <t>61G_Puu Oo_ol3</t>
  </si>
  <si>
    <t>61G_Puu Oo_ol4</t>
  </si>
  <si>
    <t>61G_Puu Oo_ol5</t>
  </si>
  <si>
    <t>61G_Puu Oo_ol6</t>
  </si>
  <si>
    <t>61G_Puu Oo_ol7</t>
  </si>
  <si>
    <t>61G_Puu Oo_ol8</t>
  </si>
  <si>
    <t>61G_Puu Oo_ol9</t>
  </si>
  <si>
    <t>Replicate Analysis #</t>
  </si>
  <si>
    <t>Na</t>
  </si>
  <si>
    <t>Ga</t>
  </si>
  <si>
    <t>2 SD</t>
  </si>
  <si>
    <t>Corr factors</t>
  </si>
  <si>
    <t>Ol_1</t>
  </si>
  <si>
    <t>Ol_2</t>
  </si>
  <si>
    <t>Ol_3</t>
  </si>
  <si>
    <t>Ol_4</t>
  </si>
  <si>
    <t>Ol_5</t>
  </si>
  <si>
    <t>Ol_7</t>
  </si>
  <si>
    <t>Ol_8</t>
  </si>
  <si>
    <t>Ol_9</t>
  </si>
  <si>
    <t>Ol_10</t>
  </si>
  <si>
    <t>Ol_11</t>
  </si>
  <si>
    <t>Ol_12</t>
  </si>
  <si>
    <t>Ol_16</t>
  </si>
  <si>
    <t>Ol_17</t>
  </si>
  <si>
    <t>Ol_18</t>
  </si>
  <si>
    <t>Ol_19</t>
  </si>
  <si>
    <t>Ol_20</t>
  </si>
  <si>
    <t>Ol_21</t>
  </si>
  <si>
    <t>Ol_22</t>
  </si>
  <si>
    <t>Ol_23</t>
  </si>
  <si>
    <t>Ol_25</t>
  </si>
  <si>
    <t>Ol_26</t>
  </si>
  <si>
    <t>Ol_27</t>
  </si>
  <si>
    <t>Ol_29</t>
  </si>
  <si>
    <t>Ol_30</t>
  </si>
  <si>
    <t>Ol_6</t>
  </si>
  <si>
    <t>Ol_13</t>
  </si>
  <si>
    <t>Ol_15</t>
  </si>
  <si>
    <t>Ol_24</t>
  </si>
  <si>
    <t>Ol_4 Unit 7</t>
  </si>
  <si>
    <t>Ol_32</t>
  </si>
  <si>
    <t>Ol_35</t>
  </si>
  <si>
    <t>Ol_14</t>
  </si>
  <si>
    <t>Ol_33</t>
  </si>
  <si>
    <t>Ol_28</t>
  </si>
  <si>
    <t>Ol_37</t>
  </si>
  <si>
    <t>Ol_38</t>
  </si>
  <si>
    <t>Georem Values NIST 612</t>
  </si>
  <si>
    <t>NIST 612</t>
  </si>
  <si>
    <t>Georem Values NIST 610</t>
  </si>
  <si>
    <t>NIST 610</t>
  </si>
  <si>
    <t>D</t>
  </si>
  <si>
    <t>KS17-may17-Ol-1</t>
  </si>
  <si>
    <t>KS18-apr16-Ol-2</t>
  </si>
  <si>
    <t>KS18-may9-Ol-1</t>
  </si>
  <si>
    <t>KS18-may9-Ol-2</t>
  </si>
  <si>
    <t>KS18-may9-Ol-3</t>
  </si>
  <si>
    <t>KS18-may9-Ol-4</t>
  </si>
  <si>
    <t>KS18-may9-Ol-7</t>
  </si>
  <si>
    <t>KS18-may9-Ol-8</t>
  </si>
  <si>
    <t>KS18-may9-Ol-9</t>
  </si>
  <si>
    <t>KS18-may9-Ol-10</t>
  </si>
  <si>
    <t>KS18-may9-Ol-11</t>
  </si>
  <si>
    <t>KS20-Ol-1</t>
  </si>
  <si>
    <t>KS20-Ol-4</t>
  </si>
  <si>
    <t>Supplementary Data Tables for:</t>
  </si>
  <si>
    <t>*Corresponding author e-mail address: amourey@hawaii.edu; admourey@gmail.com</t>
  </si>
  <si>
    <t xml:space="preserve">1. Sample information </t>
  </si>
  <si>
    <t xml:space="preserve">      Cl</t>
  </si>
  <si>
    <t>Mean</t>
  </si>
  <si>
    <t>Std dev</t>
  </si>
  <si>
    <t>Electronic Supplement_1: Mourey et al. Sample information</t>
  </si>
  <si>
    <t>2. Matrix glass major element compositions (EPMA)</t>
  </si>
  <si>
    <t>Electronic Supplement_2: Mourey et al. Matrix glasses major element compositions</t>
  </si>
  <si>
    <t>KS08-112</t>
  </si>
  <si>
    <t>Halemaumau Overlook Vent</t>
  </si>
  <si>
    <t>9/3/2008  10:00:00AM</t>
  </si>
  <si>
    <t>9/2/2008  8:13:00PM</t>
  </si>
  <si>
    <t>Tephra</t>
  </si>
  <si>
    <t>Vent</t>
  </si>
  <si>
    <t>KS13-262</t>
  </si>
  <si>
    <t>KS14-271</t>
  </si>
  <si>
    <t>KS15-287</t>
  </si>
  <si>
    <t>KS16-372</t>
  </si>
  <si>
    <t>Peles Hair</t>
  </si>
  <si>
    <t>Pele's hair Juvenile tephra; black and glassy, including Pele's hair, Pele's tears, small glassy shards, glassy spheres, small lapilli without dense lithic cores, spatter and pumice</t>
  </si>
  <si>
    <t>corrected D</t>
  </si>
  <si>
    <t>Calendar age (CE)</t>
  </si>
  <si>
    <t>± yrs</t>
  </si>
  <si>
    <t>KS20-525</t>
  </si>
  <si>
    <t>KS17-429</t>
  </si>
  <si>
    <t>KS17-may17</t>
  </si>
  <si>
    <t>KS18-apr16</t>
  </si>
  <si>
    <t>KS18-may9</t>
  </si>
  <si>
    <t>Pele's hair</t>
  </si>
  <si>
    <t xml:space="preserve">Spatter produced during 5/1/18 collapse of the Puʻu ʻŌʻō vent, preceeding the Leilani fissures. </t>
  </si>
  <si>
    <t>Ash, lapilli, bombs. Juvenile; gray pumice and pumiceous agglomerate. Small lithics visible within vesicles; external surface coated with light brown dust. Pumiceous bomb</t>
  </si>
  <si>
    <t>2Stdv</t>
  </si>
  <si>
    <t>KS08-112_Ol-1</t>
  </si>
  <si>
    <t>KS08-112_Ol-2</t>
  </si>
  <si>
    <t>KS08-112_Ol-3</t>
  </si>
  <si>
    <t>KS08-112_Ol-5</t>
  </si>
  <si>
    <t>KS08-112_Ol-7</t>
  </si>
  <si>
    <t>KS08-112_Ol-8</t>
  </si>
  <si>
    <t>KS08-112_Ol-9</t>
  </si>
  <si>
    <t>KS08-112_Ol-10</t>
  </si>
  <si>
    <t>KS08-112_Ol-11</t>
  </si>
  <si>
    <t>KS08-112_Ol-12</t>
  </si>
  <si>
    <t>KS08-112_Ol-13</t>
  </si>
  <si>
    <t>KS08-112_Ol-14</t>
  </si>
  <si>
    <t>KS08-112_Ol-15</t>
  </si>
  <si>
    <t>KS08-112_Ol-16</t>
  </si>
  <si>
    <t>KS08-112_Ol-17</t>
  </si>
  <si>
    <t>KS08-112_Ol-18</t>
  </si>
  <si>
    <t>KS08-112_Ol-19</t>
  </si>
  <si>
    <t>KS08-112_Ol-20</t>
  </si>
  <si>
    <t>KS08-112_Ol-22</t>
  </si>
  <si>
    <t>KS13-262_Ol-1</t>
  </si>
  <si>
    <t>KS13-262_Ol-2</t>
  </si>
  <si>
    <t>KS13-262_Ol-3</t>
  </si>
  <si>
    <t>KS13-262_Ol-4</t>
  </si>
  <si>
    <t>KS13-262_Ol-6</t>
  </si>
  <si>
    <t>KS13-262_Ol-7</t>
  </si>
  <si>
    <t>KS13-262_Ol-9</t>
  </si>
  <si>
    <t>KS13-262_Ol-10</t>
  </si>
  <si>
    <t>KS14-271_Ol-1</t>
  </si>
  <si>
    <t>KS14-271_Ol-2</t>
  </si>
  <si>
    <t>KS14-271_Ol-3</t>
  </si>
  <si>
    <t>KS14-271_Ol-4</t>
  </si>
  <si>
    <t>KS14-271_Ol-5</t>
  </si>
  <si>
    <t>KS14-271_Ol-6</t>
  </si>
  <si>
    <t>KS14-271_Ol-8</t>
  </si>
  <si>
    <t>KS14-271_Ol-9</t>
  </si>
  <si>
    <t>KS14-271_Ol-10</t>
  </si>
  <si>
    <t>KS15-287_Ol-1</t>
  </si>
  <si>
    <t>KS15-287_Ol-3</t>
  </si>
  <si>
    <t>KS15-287_Ol-5</t>
  </si>
  <si>
    <t>KS16-372_Ol-1</t>
  </si>
  <si>
    <t>KS16-372_Ol-2</t>
  </si>
  <si>
    <t>KS16-372_Ol-3</t>
  </si>
  <si>
    <t>KS16-372_Ol-4</t>
  </si>
  <si>
    <t>KS16-372_Ol-5</t>
  </si>
  <si>
    <t>KS16-372_Ol-6</t>
  </si>
  <si>
    <t>KS16-372_Ol-7</t>
  </si>
  <si>
    <t>KS16-372_Ol-8</t>
  </si>
  <si>
    <t>KS17-429_Ol-1</t>
  </si>
  <si>
    <t>KS17-429_Ol-2</t>
  </si>
  <si>
    <t>KS17-429_Ol-3</t>
  </si>
  <si>
    <t>KS17-429_Ol-4</t>
  </si>
  <si>
    <t>KS17-429_Ol-6</t>
  </si>
  <si>
    <t>KS17-429_Ol-7</t>
  </si>
  <si>
    <t>EPMA (oxides in wt.%)</t>
  </si>
  <si>
    <t>LA-ICP MS (traces in ppm)</t>
  </si>
  <si>
    <t>KE61-3215S_ol1</t>
  </si>
  <si>
    <t>KE61_3215S_ol3</t>
  </si>
  <si>
    <t>KE61_3215S_ol5</t>
  </si>
  <si>
    <t>KE61_3215S_ol6</t>
  </si>
  <si>
    <t>KE61_3215S_ol7</t>
  </si>
  <si>
    <t>KE61_3215S_ol8</t>
  </si>
  <si>
    <t>KE61_3215S_ol11</t>
  </si>
  <si>
    <t>KE61_3215S_ol12</t>
  </si>
  <si>
    <t>KE61_3215S_ol13</t>
  </si>
  <si>
    <t>KE61_3215S_ol14</t>
  </si>
  <si>
    <t>KE61_3215S_ol15</t>
  </si>
  <si>
    <t>KE61_3215S_ol16</t>
  </si>
  <si>
    <t>61G_Puu Oo</t>
  </si>
  <si>
    <t>Puʻu ʻŌʻō vent</t>
  </si>
  <si>
    <t>Puʻu ʻŌʻō lava flow 61G</t>
  </si>
  <si>
    <t>KS20</t>
  </si>
  <si>
    <t>S</t>
  </si>
  <si>
    <t>Fo content</t>
  </si>
  <si>
    <t>Electronic Supplement_3: Mourey et al. Olivine major and trace composition from the 2008-2020 Halema'uma'u,  2015-2018 Pu'u'ō'ō, 1500-1820 Keanakākoʻi Tephra and 2018 LERZ eruptions (all measured in the crystal core).</t>
  </si>
  <si>
    <t>KS16_372</t>
  </si>
  <si>
    <t>KS15_287</t>
  </si>
  <si>
    <t>KS14_271</t>
  </si>
  <si>
    <t>KS13_262</t>
  </si>
  <si>
    <t>KS18-May9</t>
  </si>
  <si>
    <t>Glassy sample</t>
  </si>
  <si>
    <t>Electronic Supplement_5: Mourey et al. Relative standard deviation (RSD) for the sessions dedicated to olivine analysis. Compositions of reference materials for laser ablation ICP-MS analyses of olivine cores conducted at the Earth Observatory of Singapore. All values in ppm</t>
  </si>
  <si>
    <t>Electronic Supplement_6: Mourey et al. Relative standard deviation (RSD) for the sessions dedicated to matrix glass analysis. Compositions of reference materials for laser ablation ICP-MS analyses of matrix glasses conducted at the Earth Observatory of Singapore. All values in ppm</t>
  </si>
  <si>
    <t xml:space="preserve">3. Olivine major and trace element compositions </t>
  </si>
  <si>
    <t>4. Vanadium contents of Fo&gt;88 olivine-matrix-glass pairs</t>
  </si>
  <si>
    <t>5. Relative Standard Deviation (RSD) for the olivine trace element data</t>
  </si>
  <si>
    <t>6. Relative Standard Deviation (RSD) for the matrix glasses vanadium data</t>
  </si>
  <si>
    <t>Pāhoehoe flow</t>
  </si>
  <si>
    <t>No description</t>
  </si>
  <si>
    <t>Active pāhoehoe overflow from fissure 8 channel</t>
  </si>
  <si>
    <t>spiny overflow from fissure 6</t>
  </si>
  <si>
    <t>Pāhoehoe flow from vent</t>
  </si>
  <si>
    <t>ʻAʻā flow front near Puu Kii</t>
  </si>
  <si>
    <t>vg2_1</t>
  </si>
  <si>
    <t>vg2_2</t>
  </si>
  <si>
    <t>vg2_3</t>
  </si>
  <si>
    <t>vg2_4</t>
  </si>
  <si>
    <t>vg2_5</t>
  </si>
  <si>
    <t>vg2_6</t>
  </si>
  <si>
    <t>vg2_7</t>
  </si>
  <si>
    <t>vg2-1</t>
  </si>
  <si>
    <t>vg2-2</t>
  </si>
  <si>
    <t>vg2-3</t>
  </si>
  <si>
    <t>vg2-4</t>
  </si>
  <si>
    <t>vg2-5</t>
  </si>
  <si>
    <t>vg-6</t>
  </si>
  <si>
    <t>vg-7</t>
  </si>
  <si>
    <t>vg-8</t>
  </si>
  <si>
    <t>vg-9</t>
  </si>
  <si>
    <t>vg-10</t>
  </si>
  <si>
    <t>Electronic Supplement_7: Mourey et al. Relative standard deviation (RSD) for the sessions dedicated to matrix glass analysis. Compositions of reference materials for laser ablation ICP-MS analyses of matrix glasses conducted at the Earth Observatory of Singapore. All values in ppm</t>
  </si>
  <si>
    <t>VG2 ref value</t>
  </si>
  <si>
    <t>7. Reference material VG-2 data for the different sessions</t>
  </si>
  <si>
    <t>Ref value BHVO</t>
  </si>
  <si>
    <t>Ref value BCR-2G</t>
  </si>
  <si>
    <t>NIST 612_1</t>
  </si>
  <si>
    <t>NIST 612_2</t>
  </si>
  <si>
    <t>NIST 612_3</t>
  </si>
  <si>
    <t>NIST 612_4</t>
  </si>
  <si>
    <t>NIST 612_5</t>
  </si>
  <si>
    <t>NIST 612_6</t>
  </si>
  <si>
    <t>NIST 612_7</t>
  </si>
  <si>
    <t>NIST 612_8</t>
  </si>
  <si>
    <t>NIST 612_9</t>
  </si>
  <si>
    <t>NIST 612_10</t>
  </si>
  <si>
    <t>NIST 612_11</t>
  </si>
  <si>
    <t>NIST 612_12</t>
  </si>
  <si>
    <t>NIST 612_13</t>
  </si>
  <si>
    <t>NIST 612_14</t>
  </si>
  <si>
    <t>NIST 612_15</t>
  </si>
  <si>
    <t>NIST 612_16</t>
  </si>
  <si>
    <t>NIST 612_17</t>
  </si>
  <si>
    <t>NIST 612_18</t>
  </si>
  <si>
    <t>NIST 612_19</t>
  </si>
  <si>
    <t>NIST 612_20</t>
  </si>
  <si>
    <t>NIST 612_21</t>
  </si>
  <si>
    <t>NIST 612_22</t>
  </si>
  <si>
    <t>NIST 612_23</t>
  </si>
  <si>
    <t>NIST 612_24</t>
  </si>
  <si>
    <t>NIST 612_25</t>
  </si>
  <si>
    <t>NIST 612_26</t>
  </si>
  <si>
    <t>NIST 612_27</t>
  </si>
  <si>
    <t>NIST 612_28</t>
  </si>
  <si>
    <t>NIST 610_1</t>
  </si>
  <si>
    <t>NIST 610_2</t>
  </si>
  <si>
    <t>NIST 610_3</t>
  </si>
  <si>
    <t>NIST 610_4</t>
  </si>
  <si>
    <t>NIST 610_5</t>
  </si>
  <si>
    <t>NIST 610_6</t>
  </si>
  <si>
    <t>NIST 610_7</t>
  </si>
  <si>
    <t>NIST 610_8</t>
  </si>
  <si>
    <t>NIST 610_9</t>
  </si>
  <si>
    <t>NIST 610_10</t>
  </si>
  <si>
    <t>NIST 610_11</t>
  </si>
  <si>
    <t>NIST 610_12</t>
  </si>
  <si>
    <t>NIST 610_13</t>
  </si>
  <si>
    <t>NIST 610_14</t>
  </si>
  <si>
    <t>NIST 610_15</t>
  </si>
  <si>
    <t>NIST 610_16</t>
  </si>
  <si>
    <t>NIST 610_17</t>
  </si>
  <si>
    <t>NIST 610_18</t>
  </si>
  <si>
    <t>NIST 610_19</t>
  </si>
  <si>
    <t>NIST 610_20</t>
  </si>
  <si>
    <t>NIST 610_21</t>
  </si>
  <si>
    <t>NIST 610_22</t>
  </si>
  <si>
    <t>NIST 610_23</t>
  </si>
  <si>
    <t>NIST 610_24</t>
  </si>
  <si>
    <t>NIST 610_25</t>
  </si>
  <si>
    <t>NIST 610_26</t>
  </si>
  <si>
    <t>NIST 610_27</t>
  </si>
  <si>
    <t>NIST 610_28</t>
  </si>
  <si>
    <t>Correction Factor</t>
  </si>
  <si>
    <t>n.a.</t>
  </si>
  <si>
    <t>Electronic Supplement_8: Mourey et al. ANOVA tests for the mantle potential temperature calculated from primitive olivine-hosted melt inclusion compositions. We report F- and P- values for the ANOVA tests. F-test to determine whether the variability between group means is larger than the variability of the observations within the groups. P-values report how significant the difference is, and when P is &lt;0.05, the null hypothesis (that there is no difference between the populations) can be rejected at the &gt;95% confidence level. Boxes highlighted in yellow show comparisons with P values less than 5%, indicating a high degree of confidence that the mantle potential temperatures calculated for those samples are distinct.</t>
  </si>
  <si>
    <t>LERZ 2018</t>
  </si>
  <si>
    <t>Kilauea Iki 
1959</t>
  </si>
  <si>
    <t>Mauna Ulu 
1969-74</t>
  </si>
  <si>
    <t>KT 1500-1820's</t>
  </si>
  <si>
    <t>F = 10.01
P = 0.0023</t>
  </si>
  <si>
    <t>F = 24.53
P = 2.09e-6</t>
  </si>
  <si>
    <t>F = 11.69
P = 0.001</t>
  </si>
  <si>
    <t>F = 1.13
P = 0.2919</t>
  </si>
  <si>
    <t>F = 0.04
P = 0.847</t>
  </si>
  <si>
    <t>F = 1.89
P = 0.1714</t>
  </si>
  <si>
    <t>8. ANOVA tests</t>
  </si>
  <si>
    <t>CONTENTS (Tables 1:8)</t>
  </si>
  <si>
    <r>
      <t>SiteLatDD</t>
    </r>
    <r>
      <rPr>
        <b/>
        <vertAlign val="superscript"/>
        <sz val="10"/>
        <color rgb="FF000000"/>
        <rFont val="Times New Roman"/>
        <family val="1"/>
      </rPr>
      <t>a</t>
    </r>
  </si>
  <si>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>SiteLatDD and SiteLonDD are latitude and longitude in decimal degrees datum WGS84.</t>
    </r>
  </si>
  <si>
    <r>
      <t xml:space="preserve">    SiO</t>
    </r>
    <r>
      <rPr>
        <vertAlign val="subscript"/>
        <sz val="10"/>
        <color theme="1"/>
        <rFont val="Times New Roman"/>
        <family val="1"/>
      </rPr>
      <t>2</t>
    </r>
  </si>
  <si>
    <r>
      <t xml:space="preserve">    TiO</t>
    </r>
    <r>
      <rPr>
        <vertAlign val="subscript"/>
        <sz val="10"/>
        <color theme="1"/>
        <rFont val="Times New Roman"/>
        <family val="1"/>
      </rPr>
      <t>2</t>
    </r>
  </si>
  <si>
    <r>
      <t xml:space="preserve">   Al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</t>
    </r>
  </si>
  <si>
    <r>
      <t xml:space="preserve">    Na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</si>
  <si>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 xml:space="preserve">     K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</si>
  <si>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 xml:space="preserve">    P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5</t>
    </r>
  </si>
  <si>
    <r>
      <t xml:space="preserve">    SiO</t>
    </r>
    <r>
      <rPr>
        <b/>
        <vertAlign val="subscript"/>
        <sz val="10"/>
        <color theme="1"/>
        <rFont val="Times New Roman"/>
        <family val="1"/>
      </rPr>
      <t>2</t>
    </r>
  </si>
  <si>
    <r>
      <t xml:space="preserve">    P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5</t>
    </r>
  </si>
  <si>
    <r>
      <t xml:space="preserve">   Al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3</t>
    </r>
  </si>
  <si>
    <r>
      <t xml:space="preserve">   Cr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O</t>
    </r>
    <r>
      <rPr>
        <b/>
        <vertAlign val="subscript"/>
        <sz val="10"/>
        <color theme="1"/>
        <rFont val="Times New Roman"/>
        <family val="1"/>
      </rPr>
      <t>3</t>
    </r>
  </si>
  <si>
    <r>
      <rPr>
        <b/>
        <vertAlign val="superscript"/>
        <sz val="10"/>
        <rFont val="Times New Roman"/>
        <family val="1"/>
      </rPr>
      <t>7</t>
    </r>
    <r>
      <rPr>
        <b/>
        <sz val="10"/>
        <rFont val="Times New Roman"/>
        <family val="1"/>
      </rPr>
      <t>Li</t>
    </r>
  </si>
  <si>
    <r>
      <rPr>
        <b/>
        <vertAlign val="superscript"/>
        <sz val="10"/>
        <rFont val="Times New Roman"/>
        <family val="1"/>
      </rPr>
      <t>9</t>
    </r>
    <r>
      <rPr>
        <b/>
        <sz val="10"/>
        <rFont val="Times New Roman"/>
        <family val="1"/>
      </rPr>
      <t>Be</t>
    </r>
  </si>
  <si>
    <r>
      <rPr>
        <b/>
        <vertAlign val="superscript"/>
        <sz val="10"/>
        <rFont val="Times New Roman"/>
        <family val="1"/>
      </rPr>
      <t>23</t>
    </r>
    <r>
      <rPr>
        <b/>
        <sz val="10"/>
        <rFont val="Times New Roman"/>
        <family val="1"/>
      </rPr>
      <t>Na</t>
    </r>
  </si>
  <si>
    <r>
      <rPr>
        <b/>
        <vertAlign val="superscript"/>
        <sz val="10"/>
        <rFont val="Times New Roman"/>
        <family val="1"/>
      </rPr>
      <t>27</t>
    </r>
    <r>
      <rPr>
        <b/>
        <sz val="10"/>
        <rFont val="Times New Roman"/>
        <family val="1"/>
      </rPr>
      <t>Al</t>
    </r>
  </si>
  <si>
    <r>
      <rPr>
        <b/>
        <vertAlign val="superscript"/>
        <sz val="10"/>
        <rFont val="Times New Roman"/>
        <family val="1"/>
      </rPr>
      <t>31</t>
    </r>
    <r>
      <rPr>
        <b/>
        <sz val="10"/>
        <rFont val="Times New Roman"/>
        <family val="1"/>
      </rPr>
      <t>P</t>
    </r>
  </si>
  <si>
    <r>
      <rPr>
        <b/>
        <vertAlign val="superscript"/>
        <sz val="10"/>
        <rFont val="Times New Roman"/>
        <family val="1"/>
      </rPr>
      <t>43</t>
    </r>
    <r>
      <rPr>
        <b/>
        <sz val="10"/>
        <rFont val="Times New Roman"/>
        <family val="1"/>
      </rPr>
      <t>Ca</t>
    </r>
  </si>
  <si>
    <r>
      <rPr>
        <b/>
        <vertAlign val="superscript"/>
        <sz val="10"/>
        <rFont val="Times New Roman"/>
        <family val="1"/>
      </rPr>
      <t>45</t>
    </r>
    <r>
      <rPr>
        <b/>
        <sz val="10"/>
        <rFont val="Times New Roman"/>
        <family val="1"/>
      </rPr>
      <t>Sc</t>
    </r>
  </si>
  <si>
    <r>
      <rPr>
        <b/>
        <vertAlign val="superscript"/>
        <sz val="10"/>
        <rFont val="Times New Roman"/>
        <family val="1"/>
      </rPr>
      <t>47</t>
    </r>
    <r>
      <rPr>
        <b/>
        <sz val="10"/>
        <rFont val="Times New Roman"/>
        <family val="1"/>
      </rPr>
      <t>Ti</t>
    </r>
  </si>
  <si>
    <r>
      <rPr>
        <b/>
        <vertAlign val="superscript"/>
        <sz val="10"/>
        <rFont val="Times New Roman"/>
        <family val="1"/>
      </rPr>
      <t>51</t>
    </r>
    <r>
      <rPr>
        <b/>
        <sz val="10"/>
        <rFont val="Times New Roman"/>
        <family val="1"/>
      </rPr>
      <t>V</t>
    </r>
  </si>
  <si>
    <r>
      <rPr>
        <b/>
        <vertAlign val="superscript"/>
        <sz val="10"/>
        <rFont val="Times New Roman"/>
        <family val="1"/>
      </rPr>
      <t>53</t>
    </r>
    <r>
      <rPr>
        <b/>
        <sz val="10"/>
        <rFont val="Times New Roman"/>
        <family val="1"/>
      </rPr>
      <t>Cr</t>
    </r>
  </si>
  <si>
    <r>
      <rPr>
        <b/>
        <vertAlign val="superscript"/>
        <sz val="10"/>
        <rFont val="Times New Roman"/>
        <family val="1"/>
      </rPr>
      <t>55</t>
    </r>
    <r>
      <rPr>
        <b/>
        <sz val="10"/>
        <rFont val="Times New Roman"/>
        <family val="1"/>
      </rPr>
      <t>Mn</t>
    </r>
  </si>
  <si>
    <r>
      <rPr>
        <b/>
        <vertAlign val="superscript"/>
        <sz val="10"/>
        <rFont val="Times New Roman"/>
        <family val="1"/>
      </rPr>
      <t>59</t>
    </r>
    <r>
      <rPr>
        <b/>
        <sz val="10"/>
        <rFont val="Times New Roman"/>
        <family val="1"/>
      </rPr>
      <t>Co</t>
    </r>
  </si>
  <si>
    <r>
      <rPr>
        <b/>
        <vertAlign val="superscript"/>
        <sz val="10"/>
        <rFont val="Times New Roman"/>
        <family val="1"/>
      </rPr>
      <t>60</t>
    </r>
    <r>
      <rPr>
        <b/>
        <sz val="10"/>
        <rFont val="Times New Roman"/>
        <family val="1"/>
      </rPr>
      <t>Ni</t>
    </r>
  </si>
  <si>
    <r>
      <rPr>
        <b/>
        <vertAlign val="superscript"/>
        <sz val="10"/>
        <rFont val="Times New Roman"/>
        <family val="1"/>
      </rPr>
      <t>63</t>
    </r>
    <r>
      <rPr>
        <b/>
        <sz val="10"/>
        <rFont val="Times New Roman"/>
        <family val="1"/>
      </rPr>
      <t>Cu</t>
    </r>
  </si>
  <si>
    <r>
      <rPr>
        <b/>
        <vertAlign val="superscript"/>
        <sz val="10"/>
        <rFont val="Times New Roman"/>
        <family val="1"/>
      </rPr>
      <t>66</t>
    </r>
    <r>
      <rPr>
        <b/>
        <sz val="10"/>
        <rFont val="Times New Roman"/>
        <family val="1"/>
      </rPr>
      <t>Zn</t>
    </r>
  </si>
  <si>
    <r>
      <rPr>
        <b/>
        <vertAlign val="superscript"/>
        <sz val="10"/>
        <rFont val="Times New Roman"/>
        <family val="1"/>
      </rPr>
      <t>69</t>
    </r>
    <r>
      <rPr>
        <b/>
        <sz val="10"/>
        <rFont val="Times New Roman"/>
        <family val="1"/>
      </rPr>
      <t>Ga</t>
    </r>
  </si>
  <si>
    <r>
      <rPr>
        <b/>
        <vertAlign val="superscript"/>
        <sz val="10"/>
        <rFont val="Times New Roman"/>
        <family val="1"/>
      </rPr>
      <t>85</t>
    </r>
    <r>
      <rPr>
        <b/>
        <sz val="10"/>
        <rFont val="Times New Roman"/>
        <family val="1"/>
      </rPr>
      <t>Rb</t>
    </r>
  </si>
  <si>
    <r>
      <rPr>
        <b/>
        <vertAlign val="superscript"/>
        <sz val="10"/>
        <rFont val="Times New Roman"/>
        <family val="1"/>
      </rPr>
      <t>88</t>
    </r>
    <r>
      <rPr>
        <b/>
        <sz val="10"/>
        <rFont val="Times New Roman"/>
        <family val="1"/>
      </rPr>
      <t>Sr</t>
    </r>
  </si>
  <si>
    <r>
      <rPr>
        <b/>
        <vertAlign val="superscript"/>
        <sz val="10"/>
        <rFont val="Times New Roman"/>
        <family val="1"/>
      </rPr>
      <t>89</t>
    </r>
    <r>
      <rPr>
        <b/>
        <sz val="10"/>
        <rFont val="Times New Roman"/>
        <family val="1"/>
      </rPr>
      <t>Y</t>
    </r>
  </si>
  <si>
    <r>
      <rPr>
        <b/>
        <vertAlign val="superscript"/>
        <sz val="10"/>
        <rFont val="Times New Roman"/>
        <family val="1"/>
      </rPr>
      <t>90</t>
    </r>
    <r>
      <rPr>
        <b/>
        <sz val="10"/>
        <rFont val="Times New Roman"/>
        <family val="1"/>
      </rPr>
      <t>Zr</t>
    </r>
  </si>
  <si>
    <r>
      <rPr>
        <b/>
        <vertAlign val="superscript"/>
        <sz val="10"/>
        <rFont val="Times New Roman"/>
        <family val="1"/>
      </rPr>
      <t>93</t>
    </r>
    <r>
      <rPr>
        <b/>
        <sz val="10"/>
        <rFont val="Times New Roman"/>
        <family val="1"/>
      </rPr>
      <t>Nb</t>
    </r>
  </si>
  <si>
    <r>
      <rPr>
        <b/>
        <vertAlign val="superscript"/>
        <sz val="10"/>
        <rFont val="Times New Roman"/>
        <family val="1"/>
      </rPr>
      <t>137</t>
    </r>
    <r>
      <rPr>
        <b/>
        <sz val="10"/>
        <rFont val="Times New Roman"/>
        <family val="1"/>
      </rPr>
      <t>Ba</t>
    </r>
  </si>
  <si>
    <r>
      <rPr>
        <b/>
        <vertAlign val="superscript"/>
        <sz val="10"/>
        <rFont val="Times New Roman"/>
        <family val="1"/>
      </rPr>
      <t>140</t>
    </r>
    <r>
      <rPr>
        <b/>
        <sz val="10"/>
        <rFont val="Times New Roman"/>
        <family val="1"/>
      </rPr>
      <t>Ce</t>
    </r>
  </si>
  <si>
    <r>
      <rPr>
        <b/>
        <vertAlign val="superscript"/>
        <sz val="10"/>
        <rFont val="Times New Roman"/>
        <family val="1"/>
      </rPr>
      <t>157</t>
    </r>
    <r>
      <rPr>
        <b/>
        <sz val="10"/>
        <rFont val="Times New Roman"/>
        <family val="1"/>
      </rPr>
      <t>Gd</t>
    </r>
  </si>
  <si>
    <r>
      <rPr>
        <b/>
        <vertAlign val="superscript"/>
        <sz val="10"/>
        <rFont val="Times New Roman"/>
        <family val="1"/>
      </rPr>
      <t>172</t>
    </r>
    <r>
      <rPr>
        <b/>
        <sz val="10"/>
        <rFont val="Times New Roman"/>
        <family val="1"/>
      </rPr>
      <t>Yb</t>
    </r>
  </si>
  <si>
    <r>
      <t>Electronic Supplement_4: Mourey et al. V contents of Fo&gt;</t>
    </r>
    <r>
      <rPr>
        <b/>
        <i/>
        <vertAlign val="subscript"/>
        <sz val="12"/>
        <color theme="1"/>
        <rFont val="Times New Roman"/>
        <family val="1"/>
      </rPr>
      <t>88</t>
    </r>
    <r>
      <rPr>
        <b/>
        <i/>
        <sz val="12"/>
        <color theme="1"/>
        <rFont val="Times New Roman"/>
        <family val="1"/>
      </rPr>
      <t xml:space="preserve"> olivine-matrix-glass pairs</t>
    </r>
  </si>
  <si>
    <r>
      <t>V</t>
    </r>
    <r>
      <rPr>
        <vertAlign val="subscript"/>
        <sz val="10"/>
        <color theme="1"/>
        <rFont val="Times New Roman"/>
        <family val="1"/>
      </rPr>
      <t>matrix glass</t>
    </r>
    <r>
      <rPr>
        <sz val="10"/>
        <color theme="1"/>
        <rFont val="Times New Roman"/>
        <family val="1"/>
      </rPr>
      <t xml:space="preserve"> (ppm)</t>
    </r>
    <r>
      <rPr>
        <vertAlign val="superscript"/>
        <sz val="10"/>
        <color theme="1"/>
        <rFont val="Times New Roman"/>
        <family val="1"/>
      </rPr>
      <t>a</t>
    </r>
  </si>
  <si>
    <r>
      <t>corrected V</t>
    </r>
    <r>
      <rPr>
        <vertAlign val="subscript"/>
        <sz val="10"/>
        <color theme="1"/>
        <rFont val="Times New Roman"/>
        <family val="1"/>
      </rPr>
      <t>mg</t>
    </r>
    <r>
      <rPr>
        <sz val="10"/>
        <color theme="1"/>
        <rFont val="Times New Roman"/>
        <family val="1"/>
      </rPr>
      <t xml:space="preserve"> (ppm)</t>
    </r>
    <r>
      <rPr>
        <vertAlign val="superscript"/>
        <sz val="10"/>
        <color theme="1"/>
        <rFont val="Times New Roman"/>
        <family val="1"/>
      </rPr>
      <t>b</t>
    </r>
  </si>
  <si>
    <r>
      <t>V</t>
    </r>
    <r>
      <rPr>
        <vertAlign val="subscript"/>
        <sz val="10"/>
        <color theme="1"/>
        <rFont val="Times New Roman"/>
        <family val="1"/>
      </rPr>
      <t>olivine</t>
    </r>
    <r>
      <rPr>
        <sz val="10"/>
        <color theme="1"/>
        <rFont val="Times New Roman"/>
        <family val="1"/>
      </rPr>
      <t xml:space="preserve"> (ppm)</t>
    </r>
  </si>
  <si>
    <r>
      <t>V</t>
    </r>
    <r>
      <rPr>
        <vertAlign val="subscript"/>
        <sz val="10"/>
        <color theme="1"/>
        <rFont val="Times New Roman"/>
        <family val="1"/>
      </rPr>
      <t>mg</t>
    </r>
    <r>
      <rPr>
        <sz val="10"/>
        <color theme="1"/>
        <rFont val="Times New Roman"/>
        <family val="1"/>
      </rPr>
      <t xml:space="preserve"> (ppm) 1σ</t>
    </r>
  </si>
  <si>
    <r>
      <t>V</t>
    </r>
    <r>
      <rPr>
        <vertAlign val="subscript"/>
        <sz val="10"/>
        <color theme="1"/>
        <rFont val="Times New Roman"/>
        <family val="1"/>
      </rPr>
      <t>olv</t>
    </r>
    <r>
      <rPr>
        <sz val="10"/>
        <color theme="1"/>
        <rFont val="Times New Roman"/>
        <family val="1"/>
      </rPr>
      <t xml:space="preserve"> (ppm) 1σ</t>
    </r>
  </si>
  <si>
    <r>
      <t>not corrected ΔFMQ</t>
    </r>
    <r>
      <rPr>
        <vertAlign val="superscript"/>
        <sz val="10"/>
        <color theme="1"/>
        <rFont val="Times New Roman"/>
        <family val="1"/>
      </rPr>
      <t>c</t>
    </r>
  </si>
  <si>
    <r>
      <t>corrected ΔQFM</t>
    </r>
    <r>
      <rPr>
        <vertAlign val="superscript"/>
        <sz val="10"/>
        <color theme="1"/>
        <rFont val="Times New Roman"/>
        <family val="1"/>
      </rPr>
      <t>c</t>
    </r>
  </si>
  <si>
    <r>
      <rPr>
        <vertAlign val="super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Average value from 10 spots</t>
    </r>
  </si>
  <si>
    <r>
      <rPr>
        <vertAlign val="super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corrected for crystallization with Petrolog3 (Danyushevsky &amp; Plechov, 2011) to primitive Kilauea melts with MgO=14wt.% (Lerner et al. 2021) and Kd Fe-Mg=0.33</t>
    </r>
  </si>
  <si>
    <r>
      <rPr>
        <vertAlign val="superscript"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>Calculated using Canil (2002)</t>
    </r>
  </si>
  <si>
    <r>
      <rPr>
        <b/>
        <vertAlign val="superscript"/>
        <sz val="14"/>
        <rFont val="Times New Roman"/>
        <family val="1"/>
      </rPr>
      <t>7</t>
    </r>
    <r>
      <rPr>
        <b/>
        <sz val="14"/>
        <rFont val="Times New Roman"/>
        <family val="1"/>
      </rPr>
      <t>Li</t>
    </r>
  </si>
  <si>
    <r>
      <rPr>
        <b/>
        <vertAlign val="superscript"/>
        <sz val="14"/>
        <rFont val="Times New Roman"/>
        <family val="1"/>
      </rPr>
      <t>9</t>
    </r>
    <r>
      <rPr>
        <b/>
        <sz val="14"/>
        <rFont val="Times New Roman"/>
        <family val="1"/>
      </rPr>
      <t>Be</t>
    </r>
  </si>
  <si>
    <r>
      <rPr>
        <b/>
        <vertAlign val="superscript"/>
        <sz val="14"/>
        <rFont val="Times New Roman"/>
        <family val="1"/>
      </rPr>
      <t>27</t>
    </r>
    <r>
      <rPr>
        <b/>
        <sz val="14"/>
        <rFont val="Times New Roman"/>
        <family val="1"/>
      </rPr>
      <t>Al</t>
    </r>
  </si>
  <si>
    <r>
      <rPr>
        <b/>
        <vertAlign val="superscript"/>
        <sz val="14"/>
        <rFont val="Times New Roman"/>
        <family val="1"/>
      </rPr>
      <t>31</t>
    </r>
    <r>
      <rPr>
        <b/>
        <sz val="14"/>
        <rFont val="Times New Roman"/>
        <family val="1"/>
      </rPr>
      <t>P</t>
    </r>
  </si>
  <si>
    <r>
      <rPr>
        <b/>
        <vertAlign val="superscript"/>
        <sz val="14"/>
        <rFont val="Times New Roman"/>
        <family val="1"/>
      </rPr>
      <t>43</t>
    </r>
    <r>
      <rPr>
        <b/>
        <sz val="14"/>
        <rFont val="Times New Roman"/>
        <family val="1"/>
      </rPr>
      <t>Ca</t>
    </r>
  </si>
  <si>
    <r>
      <rPr>
        <b/>
        <vertAlign val="superscript"/>
        <sz val="14"/>
        <rFont val="Times New Roman"/>
        <family val="1"/>
      </rPr>
      <t>45</t>
    </r>
    <r>
      <rPr>
        <b/>
        <sz val="14"/>
        <rFont val="Times New Roman"/>
        <family val="1"/>
      </rPr>
      <t>Sc</t>
    </r>
  </si>
  <si>
    <r>
      <rPr>
        <b/>
        <vertAlign val="superscript"/>
        <sz val="14"/>
        <rFont val="Times New Roman"/>
        <family val="1"/>
      </rPr>
      <t>47</t>
    </r>
    <r>
      <rPr>
        <b/>
        <sz val="14"/>
        <rFont val="Times New Roman"/>
        <family val="1"/>
      </rPr>
      <t>Ti</t>
    </r>
  </si>
  <si>
    <r>
      <rPr>
        <b/>
        <vertAlign val="superscript"/>
        <sz val="14"/>
        <rFont val="Times New Roman"/>
        <family val="1"/>
      </rPr>
      <t>51</t>
    </r>
    <r>
      <rPr>
        <b/>
        <sz val="14"/>
        <rFont val="Times New Roman"/>
        <family val="1"/>
      </rPr>
      <t>V</t>
    </r>
  </si>
  <si>
    <r>
      <rPr>
        <b/>
        <vertAlign val="superscript"/>
        <sz val="14"/>
        <rFont val="Times New Roman"/>
        <family val="1"/>
      </rPr>
      <t>53</t>
    </r>
    <r>
      <rPr>
        <b/>
        <sz val="14"/>
        <rFont val="Times New Roman"/>
        <family val="1"/>
      </rPr>
      <t>Cr</t>
    </r>
  </si>
  <si>
    <r>
      <rPr>
        <b/>
        <vertAlign val="superscript"/>
        <sz val="14"/>
        <rFont val="Times New Roman"/>
        <family val="1"/>
      </rPr>
      <t>55</t>
    </r>
    <r>
      <rPr>
        <b/>
        <sz val="14"/>
        <rFont val="Times New Roman"/>
        <family val="1"/>
      </rPr>
      <t>Mn</t>
    </r>
  </si>
  <si>
    <r>
      <rPr>
        <b/>
        <vertAlign val="superscript"/>
        <sz val="14"/>
        <rFont val="Times New Roman"/>
        <family val="1"/>
      </rPr>
      <t>59</t>
    </r>
    <r>
      <rPr>
        <b/>
        <sz val="14"/>
        <rFont val="Times New Roman"/>
        <family val="1"/>
      </rPr>
      <t>Co</t>
    </r>
  </si>
  <si>
    <r>
      <rPr>
        <b/>
        <vertAlign val="superscript"/>
        <sz val="14"/>
        <rFont val="Times New Roman"/>
        <family val="1"/>
      </rPr>
      <t>60</t>
    </r>
    <r>
      <rPr>
        <b/>
        <sz val="14"/>
        <rFont val="Times New Roman"/>
        <family val="1"/>
      </rPr>
      <t>Ni</t>
    </r>
  </si>
  <si>
    <r>
      <rPr>
        <b/>
        <vertAlign val="superscript"/>
        <sz val="14"/>
        <rFont val="Times New Roman"/>
        <family val="1"/>
      </rPr>
      <t>63</t>
    </r>
    <r>
      <rPr>
        <b/>
        <sz val="14"/>
        <rFont val="Times New Roman"/>
        <family val="1"/>
      </rPr>
      <t>Cu</t>
    </r>
  </si>
  <si>
    <r>
      <rPr>
        <b/>
        <vertAlign val="superscript"/>
        <sz val="14"/>
        <rFont val="Times New Roman"/>
        <family val="1"/>
      </rPr>
      <t>66</t>
    </r>
    <r>
      <rPr>
        <b/>
        <sz val="14"/>
        <rFont val="Times New Roman"/>
        <family val="1"/>
      </rPr>
      <t>Zn</t>
    </r>
  </si>
  <si>
    <r>
      <rPr>
        <b/>
        <vertAlign val="superscript"/>
        <sz val="14"/>
        <rFont val="Times New Roman"/>
        <family val="1"/>
      </rPr>
      <t>85</t>
    </r>
    <r>
      <rPr>
        <b/>
        <sz val="14"/>
        <rFont val="Times New Roman"/>
        <family val="1"/>
      </rPr>
      <t>Rb</t>
    </r>
  </si>
  <si>
    <r>
      <rPr>
        <b/>
        <vertAlign val="superscript"/>
        <sz val="14"/>
        <rFont val="Times New Roman"/>
        <family val="1"/>
      </rPr>
      <t>88</t>
    </r>
    <r>
      <rPr>
        <b/>
        <sz val="14"/>
        <rFont val="Times New Roman"/>
        <family val="1"/>
      </rPr>
      <t>Sr</t>
    </r>
  </si>
  <si>
    <r>
      <rPr>
        <b/>
        <vertAlign val="superscript"/>
        <sz val="14"/>
        <rFont val="Times New Roman"/>
        <family val="1"/>
      </rPr>
      <t>89</t>
    </r>
    <r>
      <rPr>
        <b/>
        <sz val="14"/>
        <rFont val="Times New Roman"/>
        <family val="1"/>
      </rPr>
      <t>Y</t>
    </r>
  </si>
  <si>
    <r>
      <rPr>
        <b/>
        <vertAlign val="superscript"/>
        <sz val="14"/>
        <rFont val="Times New Roman"/>
        <family val="1"/>
      </rPr>
      <t>90</t>
    </r>
    <r>
      <rPr>
        <b/>
        <sz val="14"/>
        <rFont val="Times New Roman"/>
        <family val="1"/>
      </rPr>
      <t>Zr</t>
    </r>
  </si>
  <si>
    <r>
      <rPr>
        <b/>
        <vertAlign val="superscript"/>
        <sz val="14"/>
        <rFont val="Times New Roman"/>
        <family val="1"/>
      </rPr>
      <t>93</t>
    </r>
    <r>
      <rPr>
        <b/>
        <sz val="14"/>
        <rFont val="Times New Roman"/>
        <family val="1"/>
      </rPr>
      <t>Nb</t>
    </r>
  </si>
  <si>
    <r>
      <rPr>
        <b/>
        <vertAlign val="superscript"/>
        <sz val="14"/>
        <rFont val="Times New Roman"/>
        <family val="1"/>
      </rPr>
      <t>137</t>
    </r>
    <r>
      <rPr>
        <b/>
        <sz val="14"/>
        <rFont val="Times New Roman"/>
        <family val="1"/>
      </rPr>
      <t>Ba</t>
    </r>
  </si>
  <si>
    <r>
      <rPr>
        <b/>
        <vertAlign val="superscript"/>
        <sz val="14"/>
        <rFont val="Times New Roman"/>
        <family val="1"/>
      </rPr>
      <t>140</t>
    </r>
    <r>
      <rPr>
        <b/>
        <sz val="14"/>
        <rFont val="Times New Roman"/>
        <family val="1"/>
      </rPr>
      <t>Ce</t>
    </r>
  </si>
  <si>
    <r>
      <rPr>
        <b/>
        <vertAlign val="superscript"/>
        <sz val="14"/>
        <rFont val="Times New Roman"/>
        <family val="1"/>
      </rPr>
      <t>157</t>
    </r>
    <r>
      <rPr>
        <b/>
        <sz val="14"/>
        <rFont val="Times New Roman"/>
        <family val="1"/>
      </rPr>
      <t>Gd</t>
    </r>
  </si>
  <si>
    <r>
      <rPr>
        <b/>
        <vertAlign val="superscript"/>
        <sz val="14"/>
        <rFont val="Times New Roman"/>
        <family val="1"/>
      </rPr>
      <t>172</t>
    </r>
    <r>
      <rPr>
        <b/>
        <sz val="14"/>
        <rFont val="Times New Roman"/>
        <family val="1"/>
      </rPr>
      <t>Yb</t>
    </r>
  </si>
  <si>
    <r>
      <rPr>
        <vertAlign val="superscript"/>
        <sz val="14"/>
        <rFont val="Times New Roman"/>
        <family val="1"/>
      </rPr>
      <t>7</t>
    </r>
    <r>
      <rPr>
        <sz val="14"/>
        <rFont val="Times New Roman"/>
        <family val="1"/>
      </rPr>
      <t>Li</t>
    </r>
  </si>
  <si>
    <r>
      <rPr>
        <vertAlign val="superscript"/>
        <sz val="14"/>
        <rFont val="Times New Roman"/>
        <family val="1"/>
      </rPr>
      <t>9</t>
    </r>
    <r>
      <rPr>
        <sz val="14"/>
        <rFont val="Times New Roman"/>
        <family val="1"/>
      </rPr>
      <t>Be</t>
    </r>
  </si>
  <si>
    <r>
      <rPr>
        <vertAlign val="superscript"/>
        <sz val="14"/>
        <rFont val="Times New Roman"/>
        <family val="1"/>
      </rPr>
      <t>27</t>
    </r>
    <r>
      <rPr>
        <sz val="14"/>
        <rFont val="Times New Roman"/>
        <family val="1"/>
      </rPr>
      <t>Al</t>
    </r>
  </si>
  <si>
    <r>
      <rPr>
        <vertAlign val="superscript"/>
        <sz val="14"/>
        <rFont val="Times New Roman"/>
        <family val="1"/>
      </rPr>
      <t>31</t>
    </r>
    <r>
      <rPr>
        <sz val="14"/>
        <rFont val="Times New Roman"/>
        <family val="1"/>
      </rPr>
      <t>P</t>
    </r>
  </si>
  <si>
    <r>
      <rPr>
        <vertAlign val="superscript"/>
        <sz val="14"/>
        <rFont val="Times New Roman"/>
        <family val="1"/>
      </rPr>
      <t>43</t>
    </r>
    <r>
      <rPr>
        <sz val="14"/>
        <rFont val="Times New Roman"/>
        <family val="1"/>
      </rPr>
      <t>Ca</t>
    </r>
  </si>
  <si>
    <r>
      <rPr>
        <vertAlign val="superscript"/>
        <sz val="14"/>
        <rFont val="Times New Roman"/>
        <family val="1"/>
      </rPr>
      <t>45</t>
    </r>
    <r>
      <rPr>
        <sz val="14"/>
        <rFont val="Times New Roman"/>
        <family val="1"/>
      </rPr>
      <t>Sc</t>
    </r>
  </si>
  <si>
    <r>
      <rPr>
        <vertAlign val="superscript"/>
        <sz val="14"/>
        <rFont val="Times New Roman"/>
        <family val="1"/>
      </rPr>
      <t>47</t>
    </r>
    <r>
      <rPr>
        <sz val="14"/>
        <rFont val="Times New Roman"/>
        <family val="1"/>
      </rPr>
      <t>Ti</t>
    </r>
  </si>
  <si>
    <r>
      <rPr>
        <vertAlign val="superscript"/>
        <sz val="14"/>
        <rFont val="Times New Roman"/>
        <family val="1"/>
      </rPr>
      <t>51</t>
    </r>
    <r>
      <rPr>
        <sz val="14"/>
        <rFont val="Times New Roman"/>
        <family val="1"/>
      </rPr>
      <t>V</t>
    </r>
  </si>
  <si>
    <r>
      <rPr>
        <vertAlign val="superscript"/>
        <sz val="14"/>
        <rFont val="Times New Roman"/>
        <family val="1"/>
      </rPr>
      <t>53</t>
    </r>
    <r>
      <rPr>
        <sz val="14"/>
        <rFont val="Times New Roman"/>
        <family val="1"/>
      </rPr>
      <t>Cr</t>
    </r>
  </si>
  <si>
    <r>
      <rPr>
        <vertAlign val="superscript"/>
        <sz val="14"/>
        <rFont val="Times New Roman"/>
        <family val="1"/>
      </rPr>
      <t>55</t>
    </r>
    <r>
      <rPr>
        <sz val="14"/>
        <rFont val="Times New Roman"/>
        <family val="1"/>
      </rPr>
      <t>Mn</t>
    </r>
  </si>
  <si>
    <r>
      <rPr>
        <vertAlign val="superscript"/>
        <sz val="14"/>
        <rFont val="Times New Roman"/>
        <family val="1"/>
      </rPr>
      <t>59</t>
    </r>
    <r>
      <rPr>
        <sz val="14"/>
        <rFont val="Times New Roman"/>
        <family val="1"/>
      </rPr>
      <t>Co</t>
    </r>
  </si>
  <si>
    <r>
      <rPr>
        <vertAlign val="superscript"/>
        <sz val="14"/>
        <rFont val="Times New Roman"/>
        <family val="1"/>
      </rPr>
      <t>60</t>
    </r>
    <r>
      <rPr>
        <sz val="14"/>
        <rFont val="Times New Roman"/>
        <family val="1"/>
      </rPr>
      <t>Ni</t>
    </r>
  </si>
  <si>
    <r>
      <rPr>
        <vertAlign val="superscript"/>
        <sz val="14"/>
        <rFont val="Times New Roman"/>
        <family val="1"/>
      </rPr>
      <t>63</t>
    </r>
    <r>
      <rPr>
        <sz val="14"/>
        <rFont val="Times New Roman"/>
        <family val="1"/>
      </rPr>
      <t>Cu</t>
    </r>
  </si>
  <si>
    <r>
      <rPr>
        <vertAlign val="superscript"/>
        <sz val="14"/>
        <rFont val="Times New Roman"/>
        <family val="1"/>
      </rPr>
      <t>66</t>
    </r>
    <r>
      <rPr>
        <sz val="14"/>
        <rFont val="Times New Roman"/>
        <family val="1"/>
      </rPr>
      <t>Zn</t>
    </r>
  </si>
  <si>
    <r>
      <rPr>
        <vertAlign val="superscript"/>
        <sz val="14"/>
        <rFont val="Times New Roman"/>
        <family val="1"/>
      </rPr>
      <t>85</t>
    </r>
    <r>
      <rPr>
        <sz val="14"/>
        <rFont val="Times New Roman"/>
        <family val="1"/>
      </rPr>
      <t>Rb</t>
    </r>
  </si>
  <si>
    <r>
      <rPr>
        <vertAlign val="superscript"/>
        <sz val="14"/>
        <rFont val="Times New Roman"/>
        <family val="1"/>
      </rPr>
      <t>88</t>
    </r>
    <r>
      <rPr>
        <sz val="14"/>
        <rFont val="Times New Roman"/>
        <family val="1"/>
      </rPr>
      <t>Sr</t>
    </r>
  </si>
  <si>
    <r>
      <rPr>
        <vertAlign val="superscript"/>
        <sz val="14"/>
        <rFont val="Times New Roman"/>
        <family val="1"/>
      </rPr>
      <t>89</t>
    </r>
    <r>
      <rPr>
        <sz val="14"/>
        <rFont val="Times New Roman"/>
        <family val="1"/>
      </rPr>
      <t>Y</t>
    </r>
  </si>
  <si>
    <r>
      <rPr>
        <vertAlign val="superscript"/>
        <sz val="14"/>
        <rFont val="Times New Roman"/>
        <family val="1"/>
      </rPr>
      <t>90</t>
    </r>
    <r>
      <rPr>
        <sz val="14"/>
        <rFont val="Times New Roman"/>
        <family val="1"/>
      </rPr>
      <t>Zr</t>
    </r>
  </si>
  <si>
    <r>
      <rPr>
        <vertAlign val="superscript"/>
        <sz val="14"/>
        <rFont val="Times New Roman"/>
        <family val="1"/>
      </rPr>
      <t>93</t>
    </r>
    <r>
      <rPr>
        <sz val="14"/>
        <rFont val="Times New Roman"/>
        <family val="1"/>
      </rPr>
      <t>Nb</t>
    </r>
  </si>
  <si>
    <r>
      <rPr>
        <vertAlign val="superscript"/>
        <sz val="14"/>
        <rFont val="Times New Roman"/>
        <family val="1"/>
      </rPr>
      <t>137</t>
    </r>
    <r>
      <rPr>
        <sz val="14"/>
        <rFont val="Times New Roman"/>
        <family val="1"/>
      </rPr>
      <t>Ba</t>
    </r>
  </si>
  <si>
    <r>
      <rPr>
        <vertAlign val="superscript"/>
        <sz val="14"/>
        <rFont val="Times New Roman"/>
        <family val="1"/>
      </rPr>
      <t>140</t>
    </r>
    <r>
      <rPr>
        <sz val="14"/>
        <rFont val="Times New Roman"/>
        <family val="1"/>
      </rPr>
      <t>Ce</t>
    </r>
  </si>
  <si>
    <r>
      <rPr>
        <vertAlign val="superscript"/>
        <sz val="14"/>
        <rFont val="Times New Roman"/>
        <family val="1"/>
      </rPr>
      <t>157</t>
    </r>
    <r>
      <rPr>
        <sz val="14"/>
        <rFont val="Times New Roman"/>
        <family val="1"/>
      </rPr>
      <t>Gd</t>
    </r>
  </si>
  <si>
    <r>
      <rPr>
        <vertAlign val="superscript"/>
        <sz val="14"/>
        <rFont val="Times New Roman"/>
        <family val="1"/>
      </rPr>
      <t>172</t>
    </r>
    <r>
      <rPr>
        <sz val="14"/>
        <rFont val="Times New Roman"/>
        <family val="1"/>
      </rPr>
      <t>Yb</t>
    </r>
  </si>
  <si>
    <r>
      <rPr>
        <b/>
        <vertAlign val="superscript"/>
        <sz val="14"/>
        <color theme="1"/>
        <rFont val="Times New Roman"/>
        <family val="1"/>
      </rPr>
      <t>23</t>
    </r>
    <r>
      <rPr>
        <b/>
        <sz val="14"/>
        <color theme="1"/>
        <rFont val="Times New Roman"/>
        <family val="1"/>
      </rPr>
      <t>Na</t>
    </r>
  </si>
  <si>
    <r>
      <rPr>
        <b/>
        <vertAlign val="superscript"/>
        <sz val="14"/>
        <color theme="1"/>
        <rFont val="Times New Roman"/>
        <family val="1"/>
      </rPr>
      <t>69</t>
    </r>
    <r>
      <rPr>
        <b/>
        <sz val="14"/>
        <color theme="1"/>
        <rFont val="Times New Roman"/>
        <family val="1"/>
      </rPr>
      <t>Ga</t>
    </r>
  </si>
  <si>
    <r>
      <t>Note:</t>
    </r>
    <r>
      <rPr>
        <sz val="14"/>
        <color theme="1"/>
        <rFont val="Times New Roman"/>
        <family val="1"/>
      </rPr>
      <t xml:space="preserve"> 2 Stdev is two standard deviations, * GeoRem database preferred values (Jochum et al. 2011, 2016)</t>
    </r>
  </si>
  <si>
    <r>
      <rPr>
        <b/>
        <vertAlign val="superscript"/>
        <sz val="12"/>
        <color theme="1"/>
        <rFont val="Times New Roman"/>
        <family val="1"/>
      </rPr>
      <t>51</t>
    </r>
    <r>
      <rPr>
        <b/>
        <sz val="12"/>
        <color theme="1"/>
        <rFont val="Times New Roman"/>
        <family val="1"/>
      </rPr>
      <t>V (ppm)</t>
    </r>
  </si>
  <si>
    <r>
      <rPr>
        <vertAlign val="superscript"/>
        <sz val="11"/>
        <color theme="1"/>
        <rFont val="Times New Roman"/>
        <family val="1"/>
      </rPr>
      <t>51</t>
    </r>
    <r>
      <rPr>
        <sz val="11"/>
        <color theme="1"/>
        <rFont val="Times New Roman"/>
        <family val="1"/>
      </rPr>
      <t>V (ppm)</t>
    </r>
  </si>
  <si>
    <r>
      <t xml:space="preserve">    SiO</t>
    </r>
    <r>
      <rPr>
        <b/>
        <vertAlign val="subscript"/>
        <sz val="12"/>
        <color theme="1"/>
        <rFont val="Times New Roman"/>
        <family val="1"/>
      </rPr>
      <t>2</t>
    </r>
  </si>
  <si>
    <r>
      <t xml:space="preserve">    TiO</t>
    </r>
    <r>
      <rPr>
        <b/>
        <vertAlign val="subscript"/>
        <sz val="12"/>
        <color theme="1"/>
        <rFont val="Times New Roman"/>
        <family val="1"/>
      </rPr>
      <t>2</t>
    </r>
  </si>
  <si>
    <r>
      <t xml:space="preserve">   Al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  <r>
      <rPr>
        <b/>
        <vertAlign val="subscript"/>
        <sz val="12"/>
        <color theme="1"/>
        <rFont val="Times New Roman"/>
        <family val="1"/>
      </rPr>
      <t>3</t>
    </r>
  </si>
  <si>
    <r>
      <t xml:space="preserve">    Na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</si>
  <si>
    <r>
      <t xml:space="preserve">     K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</si>
  <si>
    <r>
      <t xml:space="preserve">    P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  <r>
      <rPr>
        <b/>
        <vertAlign val="subscript"/>
        <sz val="12"/>
        <color theme="1"/>
        <rFont val="Times New Roman"/>
        <family val="1"/>
      </rPr>
      <t>5</t>
    </r>
  </si>
  <si>
    <t>Crater Rim Drive</t>
  </si>
  <si>
    <t>Lava Lake Explosion</t>
  </si>
  <si>
    <t>Unit B (formerly Basal Reticulite)</t>
  </si>
  <si>
    <t>Unit D_1 (formerly unit 7; S07-39-7)</t>
  </si>
  <si>
    <t>Unit D_2 (formerly unit 11; S07-39-11)</t>
  </si>
  <si>
    <t>Unit E (formerly Layer 6; S01-16)</t>
  </si>
  <si>
    <t>Unit G (formerly unit 20; S07-39-20)</t>
  </si>
  <si>
    <t>Unit K1 (formerly Golden Pumice)</t>
  </si>
  <si>
    <t>Unit K2 (formerly Eastern Pumice; S11-291)</t>
  </si>
  <si>
    <t>Mg# matrix glass</t>
  </si>
  <si>
    <t>Adrien J. Mourey*, Thomas Shea, Kendra J. Lynn, Allan H. Lerner, Sarah Lambart, Fidel Costa, Jeffrey Oalmann, R. Lopaka Lee, Cheryl Gansecki</t>
  </si>
  <si>
    <t>Trace elements in olivine fingerprint the source of 2018
magmas and shed light on explosive-effusive eruption
cycles at Kīlauea Volcano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</si>
</sst>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i/>
      <vertAlign val="sub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name val="Times New Roman"/>
      <family val="1"/>
    </font>
    <font>
      <vertAlign val="superscript"/>
      <sz val="14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22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22" fontId="14" fillId="0" borderId="0" xfId="0" applyNumberFormat="1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/>
    <xf numFmtId="0" fontId="14" fillId="0" borderId="0" xfId="1" applyFont="1" applyAlignment="1">
      <alignment horizontal="center"/>
    </xf>
    <xf numFmtId="2" fontId="14" fillId="0" borderId="0" xfId="1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0" fontId="14" fillId="0" borderId="0" xfId="1" applyFont="1" applyFill="1"/>
    <xf numFmtId="0" fontId="14" fillId="2" borderId="0" xfId="1" applyFont="1" applyFill="1"/>
    <xf numFmtId="2" fontId="14" fillId="2" borderId="0" xfId="1" applyNumberFormat="1" applyFont="1" applyFill="1" applyAlignment="1">
      <alignment horizontal="center"/>
    </xf>
    <xf numFmtId="164" fontId="14" fillId="2" borderId="0" xfId="1" applyNumberFormat="1" applyFont="1" applyFill="1" applyAlignment="1">
      <alignment horizontal="center"/>
    </xf>
    <xf numFmtId="10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2" fontId="14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2" borderId="0" xfId="1" applyFont="1" applyFill="1" applyAlignment="1">
      <alignment vertical="center"/>
    </xf>
    <xf numFmtId="2" fontId="14" fillId="2" borderId="0" xfId="1" applyNumberFormat="1" applyFont="1" applyFill="1" applyAlignment="1">
      <alignment horizontal="center" vertical="center"/>
    </xf>
    <xf numFmtId="164" fontId="14" fillId="2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vertical="center"/>
    </xf>
    <xf numFmtId="10" fontId="14" fillId="0" borderId="0" xfId="1" applyNumberFormat="1" applyFont="1" applyFill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2" fontId="14" fillId="0" borderId="0" xfId="1" applyNumberFormat="1" applyFont="1" applyFill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vertical="center"/>
    </xf>
    <xf numFmtId="164" fontId="14" fillId="0" borderId="0" xfId="0" applyNumberFormat="1" applyFont="1" applyFill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2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10" fontId="14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10" fontId="14" fillId="0" borderId="0" xfId="0" applyNumberFormat="1" applyFont="1" applyAlignment="1">
      <alignment horizontal="center"/>
    </xf>
    <xf numFmtId="2" fontId="14" fillId="0" borderId="0" xfId="0" applyNumberFormat="1" applyFont="1"/>
    <xf numFmtId="2" fontId="14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/>
    <xf numFmtId="0" fontId="19" fillId="0" borderId="14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" fontId="14" fillId="0" borderId="0" xfId="0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165" fontId="14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Fill="1" applyBorder="1"/>
    <xf numFmtId="2" fontId="14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166" fontId="6" fillId="0" borderId="0" xfId="0" applyNumberFormat="1" applyFont="1" applyBorder="1"/>
    <xf numFmtId="1" fontId="14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0" xfId="1" applyFont="1"/>
    <xf numFmtId="0" fontId="25" fillId="0" borderId="2" xfId="1" applyFont="1" applyBorder="1" applyAlignment="1">
      <alignment horizontal="left"/>
    </xf>
    <xf numFmtId="0" fontId="26" fillId="0" borderId="14" xfId="0" applyFont="1" applyBorder="1" applyAlignment="1">
      <alignment horizontal="right"/>
    </xf>
    <xf numFmtId="0" fontId="28" fillId="0" borderId="3" xfId="1" applyFont="1" applyBorder="1" applyAlignment="1">
      <alignment horizontal="right"/>
    </xf>
    <xf numFmtId="0" fontId="28" fillId="0" borderId="4" xfId="1" applyFont="1" applyBorder="1" applyAlignment="1">
      <alignment horizontal="right"/>
    </xf>
    <xf numFmtId="0" fontId="28" fillId="0" borderId="0" xfId="1" applyFont="1" applyAlignment="1">
      <alignment horizontal="right"/>
    </xf>
    <xf numFmtId="0" fontId="29" fillId="0" borderId="5" xfId="1" applyFont="1" applyBorder="1"/>
    <xf numFmtId="0" fontId="29" fillId="0" borderId="0" xfId="1" applyFont="1" applyBorder="1"/>
    <xf numFmtId="1" fontId="29" fillId="0" borderId="0" xfId="1" applyNumberFormat="1" applyFont="1" applyBorder="1"/>
    <xf numFmtId="0" fontId="24" fillId="0" borderId="0" xfId="1" applyFont="1" applyBorder="1"/>
    <xf numFmtId="0" fontId="12" fillId="0" borderId="0" xfId="1" applyFont="1" applyBorder="1"/>
    <xf numFmtId="2" fontId="12" fillId="0" borderId="0" xfId="1" applyNumberFormat="1" applyFont="1" applyBorder="1"/>
    <xf numFmtId="2" fontId="12" fillId="0" borderId="6" xfId="1" applyNumberFormat="1" applyFont="1" applyBorder="1"/>
    <xf numFmtId="0" fontId="24" fillId="0" borderId="5" xfId="1" applyFont="1" applyBorder="1"/>
    <xf numFmtId="0" fontId="24" fillId="0" borderId="6" xfId="1" applyFont="1" applyBorder="1"/>
    <xf numFmtId="0" fontId="24" fillId="0" borderId="5" xfId="1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24" fillId="0" borderId="0" xfId="1" applyFont="1" applyBorder="1" applyAlignment="1">
      <alignment horizontal="right"/>
    </xf>
    <xf numFmtId="0" fontId="24" fillId="0" borderId="0" xfId="1" applyFont="1" applyAlignment="1">
      <alignment horizontal="right"/>
    </xf>
    <xf numFmtId="0" fontId="29" fillId="0" borderId="0" xfId="1" applyFont="1" applyBorder="1" applyAlignment="1">
      <alignment horizontal="right"/>
    </xf>
    <xf numFmtId="0" fontId="29" fillId="0" borderId="6" xfId="1" applyFont="1" applyBorder="1" applyAlignment="1">
      <alignment horizontal="right"/>
    </xf>
    <xf numFmtId="11" fontId="24" fillId="0" borderId="0" xfId="1" applyNumberFormat="1" applyFont="1" applyBorder="1"/>
    <xf numFmtId="2" fontId="24" fillId="0" borderId="0" xfId="1" applyNumberFormat="1" applyFont="1" applyBorder="1"/>
    <xf numFmtId="2" fontId="24" fillId="0" borderId="6" xfId="1" applyNumberFormat="1" applyFont="1" applyBorder="1"/>
    <xf numFmtId="0" fontId="12" fillId="0" borderId="5" xfId="1" applyFont="1" applyBorder="1"/>
    <xf numFmtId="164" fontId="12" fillId="0" borderId="0" xfId="1" applyNumberFormat="1" applyFont="1" applyBorder="1"/>
    <xf numFmtId="1" fontId="12" fillId="0" borderId="0" xfId="1" applyNumberFormat="1" applyFont="1" applyBorder="1"/>
    <xf numFmtId="0" fontId="32" fillId="0" borderId="0" xfId="1" applyFont="1" applyBorder="1"/>
    <xf numFmtId="10" fontId="12" fillId="0" borderId="0" xfId="2" applyNumberFormat="1" applyFont="1" applyBorder="1"/>
    <xf numFmtId="0" fontId="24" fillId="0" borderId="6" xfId="1" applyFont="1" applyBorder="1" applyAlignment="1">
      <alignment horizontal="right"/>
    </xf>
    <xf numFmtId="166" fontId="12" fillId="0" borderId="0" xfId="1" applyNumberFormat="1" applyFont="1" applyBorder="1"/>
    <xf numFmtId="0" fontId="12" fillId="0" borderId="7" xfId="1" applyFont="1" applyBorder="1"/>
    <xf numFmtId="10" fontId="12" fillId="0" borderId="8" xfId="2" applyNumberFormat="1" applyFont="1" applyBorder="1"/>
    <xf numFmtId="0" fontId="12" fillId="0" borderId="8" xfId="1" applyFont="1" applyBorder="1"/>
    <xf numFmtId="0" fontId="24" fillId="0" borderId="8" xfId="1" applyFont="1" applyBorder="1"/>
    <xf numFmtId="0" fontId="24" fillId="0" borderId="9" xfId="1" applyFont="1" applyBorder="1"/>
    <xf numFmtId="0" fontId="25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1" fontId="24" fillId="0" borderId="0" xfId="1" applyNumberFormat="1" applyFont="1" applyBorder="1"/>
    <xf numFmtId="0" fontId="24" fillId="0" borderId="3" xfId="1" applyFont="1" applyBorder="1"/>
    <xf numFmtId="0" fontId="12" fillId="0" borderId="3" xfId="1" applyFont="1" applyBorder="1"/>
    <xf numFmtId="2" fontId="12" fillId="0" borderId="3" xfId="1" applyNumberFormat="1" applyFont="1" applyBorder="1"/>
    <xf numFmtId="2" fontId="12" fillId="0" borderId="4" xfId="1" applyNumberFormat="1" applyFont="1" applyBorder="1"/>
    <xf numFmtId="0" fontId="6" fillId="0" borderId="5" xfId="1" applyFont="1" applyBorder="1"/>
    <xf numFmtId="0" fontId="6" fillId="0" borderId="0" xfId="1" applyFont="1" applyBorder="1"/>
    <xf numFmtId="0" fontId="32" fillId="0" borderId="0" xfId="1" applyFont="1" applyBorder="1" applyAlignment="1">
      <alignment horizontal="right"/>
    </xf>
    <xf numFmtId="0" fontId="33" fillId="0" borderId="0" xfId="1" applyFont="1" applyBorder="1"/>
    <xf numFmtId="2" fontId="32" fillId="0" borderId="0" xfId="1" applyNumberFormat="1" applyFont="1" applyBorder="1"/>
    <xf numFmtId="2" fontId="32" fillId="0" borderId="6" xfId="1" applyNumberFormat="1" applyFont="1" applyBorder="1"/>
    <xf numFmtId="0" fontId="32" fillId="0" borderId="6" xfId="1" applyFont="1" applyBorder="1" applyAlignment="1">
      <alignment horizontal="right"/>
    </xf>
    <xf numFmtId="11" fontId="6" fillId="0" borderId="0" xfId="1" applyNumberFormat="1" applyFont="1" applyBorder="1"/>
    <xf numFmtId="0" fontId="33" fillId="0" borderId="5" xfId="1" applyFont="1" applyBorder="1"/>
    <xf numFmtId="164" fontId="33" fillId="0" borderId="0" xfId="1" applyNumberFormat="1" applyFont="1" applyBorder="1"/>
    <xf numFmtId="10" fontId="33" fillId="0" borderId="0" xfId="2" applyNumberFormat="1" applyFont="1" applyBorder="1"/>
    <xf numFmtId="0" fontId="33" fillId="0" borderId="7" xfId="1" applyFont="1" applyBorder="1"/>
    <xf numFmtId="0" fontId="6" fillId="0" borderId="3" xfId="0" applyFont="1" applyBorder="1"/>
    <xf numFmtId="0" fontId="6" fillId="0" borderId="4" xfId="0" applyFont="1" applyBorder="1"/>
    <xf numFmtId="166" fontId="6" fillId="0" borderId="5" xfId="0" applyNumberFormat="1" applyFont="1" applyBorder="1"/>
    <xf numFmtId="0" fontId="25" fillId="0" borderId="14" xfId="1" applyFont="1" applyBorder="1" applyAlignment="1">
      <alignment horizontal="right"/>
    </xf>
    <xf numFmtId="0" fontId="6" fillId="0" borderId="6" xfId="0" applyFont="1" applyBorder="1"/>
    <xf numFmtId="0" fontId="29" fillId="0" borderId="5" xfId="0" applyFont="1" applyBorder="1"/>
    <xf numFmtId="166" fontId="12" fillId="0" borderId="0" xfId="0" applyNumberFormat="1" applyFont="1" applyBorder="1"/>
    <xf numFmtId="0" fontId="6" fillId="0" borderId="5" xfId="0" applyFont="1" applyBorder="1"/>
    <xf numFmtId="0" fontId="29" fillId="0" borderId="12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" fontId="6" fillId="0" borderId="0" xfId="0" applyNumberFormat="1" applyFont="1" applyBorder="1"/>
    <xf numFmtId="166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6" fontId="6" fillId="0" borderId="8" xfId="0" applyNumberFormat="1" applyFont="1" applyBorder="1"/>
    <xf numFmtId="1" fontId="6" fillId="0" borderId="8" xfId="0" applyNumberFormat="1" applyFont="1" applyBorder="1"/>
    <xf numFmtId="166" fontId="6" fillId="0" borderId="8" xfId="0" applyNumberFormat="1" applyFont="1" applyBorder="1" applyAlignment="1">
      <alignment horizontal="right"/>
    </xf>
    <xf numFmtId="0" fontId="29" fillId="0" borderId="0" xfId="0" applyFont="1" applyBorder="1"/>
    <xf numFmtId="165" fontId="29" fillId="0" borderId="0" xfId="0" applyNumberFormat="1" applyFont="1" applyBorder="1" applyAlignment="1">
      <alignment horizontal="center"/>
    </xf>
    <xf numFmtId="165" fontId="29" fillId="0" borderId="6" xfId="0" applyNumberFormat="1" applyFont="1" applyBorder="1" applyAlignment="1">
      <alignment horizontal="center"/>
    </xf>
    <xf numFmtId="1" fontId="12" fillId="0" borderId="0" xfId="0" applyNumberFormat="1" applyFont="1" applyBorder="1"/>
    <xf numFmtId="165" fontId="6" fillId="0" borderId="0" xfId="0" applyNumberFormat="1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25" fillId="0" borderId="0" xfId="0" applyFont="1"/>
    <xf numFmtId="0" fontId="12" fillId="0" borderId="2" xfId="0" applyFont="1" applyBorder="1"/>
    <xf numFmtId="0" fontId="33" fillId="0" borderId="5" xfId="0" applyFont="1" applyBorder="1"/>
    <xf numFmtId="0" fontId="12" fillId="0" borderId="0" xfId="0" applyFont="1" applyBorder="1" applyAlignment="1">
      <alignment horizontal="right"/>
    </xf>
    <xf numFmtId="0" fontId="24" fillId="0" borderId="0" xfId="0" applyFont="1" applyBorder="1"/>
    <xf numFmtId="0" fontId="24" fillId="0" borderId="5" xfId="0" applyFont="1" applyBorder="1"/>
    <xf numFmtId="0" fontId="12" fillId="0" borderId="0" xfId="0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24" fillId="0" borderId="0" xfId="0" applyFont="1" applyBorder="1" applyAlignment="1">
      <alignment horizontal="right"/>
    </xf>
    <xf numFmtId="2" fontId="24" fillId="0" borderId="0" xfId="0" applyNumberFormat="1" applyFont="1" applyBorder="1"/>
    <xf numFmtId="164" fontId="33" fillId="0" borderId="0" xfId="0" applyNumberFormat="1" applyFont="1" applyBorder="1"/>
    <xf numFmtId="10" fontId="33" fillId="0" borderId="0" xfId="3" applyNumberFormat="1" applyFont="1" applyFill="1" applyBorder="1"/>
    <xf numFmtId="0" fontId="33" fillId="0" borderId="7" xfId="0" applyFont="1" applyBorder="1"/>
    <xf numFmtId="10" fontId="33" fillId="0" borderId="8" xfId="3" applyNumberFormat="1" applyFont="1" applyFill="1" applyBorder="1"/>
    <xf numFmtId="0" fontId="33" fillId="0" borderId="8" xfId="0" applyFont="1" applyBorder="1"/>
    <xf numFmtId="0" fontId="24" fillId="0" borderId="8" xfId="0" applyFont="1" applyBorder="1"/>
    <xf numFmtId="0" fontId="12" fillId="0" borderId="5" xfId="0" applyFont="1" applyBorder="1"/>
    <xf numFmtId="2" fontId="12" fillId="0" borderId="0" xfId="0" applyNumberFormat="1" applyFont="1" applyBorder="1"/>
    <xf numFmtId="2" fontId="6" fillId="0" borderId="0" xfId="0" applyNumberFormat="1" applyFont="1" applyBorder="1"/>
    <xf numFmtId="164" fontId="12" fillId="0" borderId="0" xfId="0" applyNumberFormat="1" applyFont="1" applyBorder="1"/>
    <xf numFmtId="0" fontId="12" fillId="0" borderId="7" xfId="0" applyFont="1" applyBorder="1"/>
    <xf numFmtId="0" fontId="12" fillId="0" borderId="8" xfId="0" applyFont="1" applyBorder="1"/>
    <xf numFmtId="10" fontId="12" fillId="0" borderId="0" xfId="0" applyNumberFormat="1" applyFont="1" applyBorder="1"/>
    <xf numFmtId="10" fontId="12" fillId="0" borderId="8" xfId="0" applyNumberFormat="1" applyFont="1" applyBorder="1"/>
    <xf numFmtId="2" fontId="6" fillId="0" borderId="8" xfId="0" applyNumberFormat="1" applyFont="1" applyBorder="1"/>
    <xf numFmtId="0" fontId="12" fillId="0" borderId="0" xfId="0" applyFont="1"/>
    <xf numFmtId="2" fontId="12" fillId="0" borderId="8" xfId="0" applyNumberFormat="1" applyFont="1" applyBorder="1"/>
    <xf numFmtId="2" fontId="6" fillId="0" borderId="0" xfId="0" applyNumberFormat="1" applyFont="1"/>
    <xf numFmtId="2" fontId="12" fillId="0" borderId="0" xfId="0" applyNumberFormat="1" applyFont="1"/>
    <xf numFmtId="0" fontId="37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4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left"/>
    </xf>
    <xf numFmtId="0" fontId="14" fillId="0" borderId="0" xfId="1" applyFont="1" applyFill="1" applyAlignment="1">
      <alignment horizontal="center"/>
    </xf>
    <xf numFmtId="164" fontId="14" fillId="0" borderId="0" xfId="1" applyNumberFormat="1" applyFont="1" applyFill="1" applyAlignment="1">
      <alignment horizontal="center"/>
    </xf>
    <xf numFmtId="164" fontId="14" fillId="0" borderId="0" xfId="0" applyNumberFormat="1" applyFont="1" applyFill="1"/>
    <xf numFmtId="0" fontId="13" fillId="0" borderId="0" xfId="0" applyFont="1" applyFill="1" applyAlignment="1">
      <alignment horizontal="left" vertical="center"/>
    </xf>
    <xf numFmtId="22" fontId="14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0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C69693E7-1C4D-8B44-AEAD-61F31F7B7B87}"/>
    <cellStyle name="Percent" xfId="3" builtinId="5"/>
    <cellStyle name="Percent 2" xfId="2" xr:uid="{77450277-4045-744E-9951-C812F461D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85000"/>
                </a:schemeClr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cust"/>
            <c:noEndCap val="1"/>
            <c:plus>
              <c:numRef>
                <c:f>'V in olivine-matrix glass'!$C$4:$C$222</c:f>
                <c:numCache>
                  <c:formatCode>General</c:formatCode>
                  <c:ptCount val="21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0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  <c:pt idx="84">
                    <c:v>0</c:v>
                  </c:pt>
                  <c:pt idx="85">
                    <c:v>0</c:v>
                  </c:pt>
                  <c:pt idx="86">
                    <c:v>0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  <c:pt idx="90">
                    <c:v>0</c:v>
                  </c:pt>
                  <c:pt idx="91">
                    <c:v>0</c:v>
                  </c:pt>
                  <c:pt idx="92">
                    <c:v>0</c:v>
                  </c:pt>
                  <c:pt idx="93">
                    <c:v>0</c:v>
                  </c:pt>
                  <c:pt idx="94">
                    <c:v>0</c:v>
                  </c:pt>
                  <c:pt idx="95">
                    <c:v>0</c:v>
                  </c:pt>
                  <c:pt idx="96">
                    <c:v>0</c:v>
                  </c:pt>
                  <c:pt idx="97">
                    <c:v>0</c:v>
                  </c:pt>
                  <c:pt idx="98">
                    <c:v>0</c:v>
                  </c:pt>
                  <c:pt idx="99">
                    <c:v>0</c:v>
                  </c:pt>
                  <c:pt idx="100">
                    <c:v>0</c:v>
                  </c:pt>
                  <c:pt idx="101">
                    <c:v>0</c:v>
                  </c:pt>
                  <c:pt idx="102">
                    <c:v>0</c:v>
                  </c:pt>
                  <c:pt idx="103">
                    <c:v>0</c:v>
                  </c:pt>
                  <c:pt idx="104">
                    <c:v>0</c:v>
                  </c:pt>
                  <c:pt idx="105">
                    <c:v>0</c:v>
                  </c:pt>
                  <c:pt idx="106">
                    <c:v>0</c:v>
                  </c:pt>
                  <c:pt idx="107">
                    <c:v>0</c:v>
                  </c:pt>
                  <c:pt idx="108">
                    <c:v>0</c:v>
                  </c:pt>
                  <c:pt idx="109">
                    <c:v>0</c:v>
                  </c:pt>
                  <c:pt idx="110">
                    <c:v>0</c:v>
                  </c:pt>
                  <c:pt idx="111">
                    <c:v>0</c:v>
                  </c:pt>
                  <c:pt idx="112">
                    <c:v>0</c:v>
                  </c:pt>
                  <c:pt idx="113">
                    <c:v>0</c:v>
                  </c:pt>
                  <c:pt idx="114">
                    <c:v>0</c:v>
                  </c:pt>
                  <c:pt idx="115">
                    <c:v>0</c:v>
                  </c:pt>
                  <c:pt idx="116">
                    <c:v>0</c:v>
                  </c:pt>
                  <c:pt idx="117">
                    <c:v>0</c:v>
                  </c:pt>
                  <c:pt idx="118">
                    <c:v>0</c:v>
                  </c:pt>
                  <c:pt idx="119">
                    <c:v>0</c:v>
                  </c:pt>
                  <c:pt idx="120">
                    <c:v>0</c:v>
                  </c:pt>
                  <c:pt idx="121">
                    <c:v>0</c:v>
                  </c:pt>
                  <c:pt idx="122">
                    <c:v>0</c:v>
                  </c:pt>
                  <c:pt idx="123">
                    <c:v>0</c:v>
                  </c:pt>
                  <c:pt idx="124">
                    <c:v>0</c:v>
                  </c:pt>
                  <c:pt idx="125">
                    <c:v>0</c:v>
                  </c:pt>
                  <c:pt idx="126">
                    <c:v>0</c:v>
                  </c:pt>
                  <c:pt idx="127">
                    <c:v>0</c:v>
                  </c:pt>
                  <c:pt idx="128">
                    <c:v>30.5</c:v>
                  </c:pt>
                  <c:pt idx="129">
                    <c:v>30.5</c:v>
                  </c:pt>
                  <c:pt idx="130">
                    <c:v>30.5</c:v>
                  </c:pt>
                  <c:pt idx="131">
                    <c:v>30.5</c:v>
                  </c:pt>
                  <c:pt idx="132">
                    <c:v>30.5</c:v>
                  </c:pt>
                  <c:pt idx="133">
                    <c:v>30.5</c:v>
                  </c:pt>
                  <c:pt idx="134">
                    <c:v>30.5</c:v>
                  </c:pt>
                  <c:pt idx="135">
                    <c:v>30.5</c:v>
                  </c:pt>
                  <c:pt idx="136">
                    <c:v>30.5</c:v>
                  </c:pt>
                  <c:pt idx="137">
                    <c:v>30.5</c:v>
                  </c:pt>
                  <c:pt idx="138">
                    <c:v>30.5</c:v>
                  </c:pt>
                  <c:pt idx="139">
                    <c:v>30.5</c:v>
                  </c:pt>
                  <c:pt idx="140">
                    <c:v>30.5</c:v>
                  </c:pt>
                  <c:pt idx="141">
                    <c:v>30.5</c:v>
                  </c:pt>
                  <c:pt idx="142">
                    <c:v>30.5</c:v>
                  </c:pt>
                  <c:pt idx="143">
                    <c:v>30.5</c:v>
                  </c:pt>
                  <c:pt idx="144">
                    <c:v>75</c:v>
                  </c:pt>
                  <c:pt idx="145">
                    <c:v>75</c:v>
                  </c:pt>
                  <c:pt idx="146">
                    <c:v>75</c:v>
                  </c:pt>
                  <c:pt idx="147">
                    <c:v>75</c:v>
                  </c:pt>
                  <c:pt idx="148">
                    <c:v>75</c:v>
                  </c:pt>
                  <c:pt idx="149">
                    <c:v>75</c:v>
                  </c:pt>
                  <c:pt idx="150">
                    <c:v>75</c:v>
                  </c:pt>
                  <c:pt idx="151">
                    <c:v>75</c:v>
                  </c:pt>
                  <c:pt idx="152">
                    <c:v>75</c:v>
                  </c:pt>
                  <c:pt idx="153">
                    <c:v>75</c:v>
                  </c:pt>
                  <c:pt idx="154">
                    <c:v>75</c:v>
                  </c:pt>
                  <c:pt idx="155">
                    <c:v>75</c:v>
                  </c:pt>
                  <c:pt idx="156">
                    <c:v>75</c:v>
                  </c:pt>
                  <c:pt idx="157">
                    <c:v>75</c:v>
                  </c:pt>
                  <c:pt idx="158">
                    <c:v>75</c:v>
                  </c:pt>
                  <c:pt idx="159">
                    <c:v>75</c:v>
                  </c:pt>
                  <c:pt idx="160">
                    <c:v>75</c:v>
                  </c:pt>
                  <c:pt idx="161">
                    <c:v>75</c:v>
                  </c:pt>
                  <c:pt idx="162">
                    <c:v>75</c:v>
                  </c:pt>
                  <c:pt idx="163">
                    <c:v>75</c:v>
                  </c:pt>
                  <c:pt idx="164">
                    <c:v>75</c:v>
                  </c:pt>
                  <c:pt idx="165">
                    <c:v>75</c:v>
                  </c:pt>
                  <c:pt idx="166">
                    <c:v>75</c:v>
                  </c:pt>
                  <c:pt idx="167">
                    <c:v>75</c:v>
                  </c:pt>
                  <c:pt idx="168">
                    <c:v>75</c:v>
                  </c:pt>
                  <c:pt idx="169">
                    <c:v>75</c:v>
                  </c:pt>
                  <c:pt idx="170">
                    <c:v>75</c:v>
                  </c:pt>
                  <c:pt idx="171">
                    <c:v>75</c:v>
                  </c:pt>
                  <c:pt idx="172">
                    <c:v>75</c:v>
                  </c:pt>
                  <c:pt idx="173">
                    <c:v>75</c:v>
                  </c:pt>
                  <c:pt idx="174">
                    <c:v>75</c:v>
                  </c:pt>
                  <c:pt idx="175">
                    <c:v>75</c:v>
                  </c:pt>
                  <c:pt idx="176">
                    <c:v>75</c:v>
                  </c:pt>
                  <c:pt idx="177">
                    <c:v>75</c:v>
                  </c:pt>
                  <c:pt idx="178">
                    <c:v>75</c:v>
                  </c:pt>
                  <c:pt idx="179">
                    <c:v>9.5</c:v>
                  </c:pt>
                  <c:pt idx="180">
                    <c:v>9.5</c:v>
                  </c:pt>
                  <c:pt idx="181">
                    <c:v>9.5</c:v>
                  </c:pt>
                  <c:pt idx="182">
                    <c:v>9.5</c:v>
                  </c:pt>
                  <c:pt idx="183">
                    <c:v>9.5</c:v>
                  </c:pt>
                  <c:pt idx="184">
                    <c:v>9.5</c:v>
                  </c:pt>
                  <c:pt idx="185">
                    <c:v>9.5</c:v>
                  </c:pt>
                  <c:pt idx="186">
                    <c:v>9.5</c:v>
                  </c:pt>
                  <c:pt idx="187">
                    <c:v>9.5</c:v>
                  </c:pt>
                  <c:pt idx="188">
                    <c:v>9.5</c:v>
                  </c:pt>
                  <c:pt idx="189">
                    <c:v>9.5</c:v>
                  </c:pt>
                  <c:pt idx="190">
                    <c:v>9.5</c:v>
                  </c:pt>
                  <c:pt idx="191">
                    <c:v>10</c:v>
                  </c:pt>
                  <c:pt idx="192">
                    <c:v>10</c:v>
                  </c:pt>
                  <c:pt idx="193">
                    <c:v>10</c:v>
                  </c:pt>
                  <c:pt idx="194">
                    <c:v>10</c:v>
                  </c:pt>
                  <c:pt idx="195">
                    <c:v>10</c:v>
                  </c:pt>
                  <c:pt idx="196">
                    <c:v>10</c:v>
                  </c:pt>
                  <c:pt idx="197">
                    <c:v>10</c:v>
                  </c:pt>
                  <c:pt idx="198">
                    <c:v>10</c:v>
                  </c:pt>
                  <c:pt idx="199">
                    <c:v>10</c:v>
                  </c:pt>
                  <c:pt idx="200">
                    <c:v>10</c:v>
                  </c:pt>
                  <c:pt idx="201">
                    <c:v>10</c:v>
                  </c:pt>
                  <c:pt idx="202">
                    <c:v>10</c:v>
                  </c:pt>
                  <c:pt idx="203">
                    <c:v>10</c:v>
                  </c:pt>
                  <c:pt idx="204">
                    <c:v>10</c:v>
                  </c:pt>
                  <c:pt idx="205">
                    <c:v>13</c:v>
                  </c:pt>
                  <c:pt idx="206">
                    <c:v>13</c:v>
                  </c:pt>
                  <c:pt idx="207">
                    <c:v>13</c:v>
                  </c:pt>
                  <c:pt idx="208">
                    <c:v>13</c:v>
                  </c:pt>
                  <c:pt idx="209">
                    <c:v>13</c:v>
                  </c:pt>
                  <c:pt idx="210">
                    <c:v>13</c:v>
                  </c:pt>
                  <c:pt idx="211">
                    <c:v>13</c:v>
                  </c:pt>
                  <c:pt idx="212">
                    <c:v>13</c:v>
                  </c:pt>
                  <c:pt idx="213">
                    <c:v>13</c:v>
                  </c:pt>
                  <c:pt idx="214">
                    <c:v>13</c:v>
                  </c:pt>
                  <c:pt idx="215">
                    <c:v>13</c:v>
                  </c:pt>
                  <c:pt idx="216">
                    <c:v>13</c:v>
                  </c:pt>
                  <c:pt idx="217">
                    <c:v>13</c:v>
                  </c:pt>
                  <c:pt idx="218">
                    <c:v>13</c:v>
                  </c:pt>
                </c:numCache>
              </c:numRef>
            </c:plus>
            <c:minus>
              <c:numRef>
                <c:f>'V in olivine-matrix glass'!$C$4:$C$222</c:f>
                <c:numCache>
                  <c:formatCode>General</c:formatCode>
                  <c:ptCount val="21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0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  <c:pt idx="84">
                    <c:v>0</c:v>
                  </c:pt>
                  <c:pt idx="85">
                    <c:v>0</c:v>
                  </c:pt>
                  <c:pt idx="86">
                    <c:v>0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  <c:pt idx="90">
                    <c:v>0</c:v>
                  </c:pt>
                  <c:pt idx="91">
                    <c:v>0</c:v>
                  </c:pt>
                  <c:pt idx="92">
                    <c:v>0</c:v>
                  </c:pt>
                  <c:pt idx="93">
                    <c:v>0</c:v>
                  </c:pt>
                  <c:pt idx="94">
                    <c:v>0</c:v>
                  </c:pt>
                  <c:pt idx="95">
                    <c:v>0</c:v>
                  </c:pt>
                  <c:pt idx="96">
                    <c:v>0</c:v>
                  </c:pt>
                  <c:pt idx="97">
                    <c:v>0</c:v>
                  </c:pt>
                  <c:pt idx="98">
                    <c:v>0</c:v>
                  </c:pt>
                  <c:pt idx="99">
                    <c:v>0</c:v>
                  </c:pt>
                  <c:pt idx="100">
                    <c:v>0</c:v>
                  </c:pt>
                  <c:pt idx="101">
                    <c:v>0</c:v>
                  </c:pt>
                  <c:pt idx="102">
                    <c:v>0</c:v>
                  </c:pt>
                  <c:pt idx="103">
                    <c:v>0</c:v>
                  </c:pt>
                  <c:pt idx="104">
                    <c:v>0</c:v>
                  </c:pt>
                  <c:pt idx="105">
                    <c:v>0</c:v>
                  </c:pt>
                  <c:pt idx="106">
                    <c:v>0</c:v>
                  </c:pt>
                  <c:pt idx="107">
                    <c:v>0</c:v>
                  </c:pt>
                  <c:pt idx="108">
                    <c:v>0</c:v>
                  </c:pt>
                  <c:pt idx="109">
                    <c:v>0</c:v>
                  </c:pt>
                  <c:pt idx="110">
                    <c:v>0</c:v>
                  </c:pt>
                  <c:pt idx="111">
                    <c:v>0</c:v>
                  </c:pt>
                  <c:pt idx="112">
                    <c:v>0</c:v>
                  </c:pt>
                  <c:pt idx="113">
                    <c:v>0</c:v>
                  </c:pt>
                  <c:pt idx="114">
                    <c:v>0</c:v>
                  </c:pt>
                  <c:pt idx="115">
                    <c:v>0</c:v>
                  </c:pt>
                  <c:pt idx="116">
                    <c:v>0</c:v>
                  </c:pt>
                  <c:pt idx="117">
                    <c:v>0</c:v>
                  </c:pt>
                  <c:pt idx="118">
                    <c:v>0</c:v>
                  </c:pt>
                  <c:pt idx="119">
                    <c:v>0</c:v>
                  </c:pt>
                  <c:pt idx="120">
                    <c:v>0</c:v>
                  </c:pt>
                  <c:pt idx="121">
                    <c:v>0</c:v>
                  </c:pt>
                  <c:pt idx="122">
                    <c:v>0</c:v>
                  </c:pt>
                  <c:pt idx="123">
                    <c:v>0</c:v>
                  </c:pt>
                  <c:pt idx="124">
                    <c:v>0</c:v>
                  </c:pt>
                  <c:pt idx="125">
                    <c:v>0</c:v>
                  </c:pt>
                  <c:pt idx="126">
                    <c:v>0</c:v>
                  </c:pt>
                  <c:pt idx="127">
                    <c:v>0</c:v>
                  </c:pt>
                  <c:pt idx="128">
                    <c:v>30.5</c:v>
                  </c:pt>
                  <c:pt idx="129">
                    <c:v>30.5</c:v>
                  </c:pt>
                  <c:pt idx="130">
                    <c:v>30.5</c:v>
                  </c:pt>
                  <c:pt idx="131">
                    <c:v>30.5</c:v>
                  </c:pt>
                  <c:pt idx="132">
                    <c:v>30.5</c:v>
                  </c:pt>
                  <c:pt idx="133">
                    <c:v>30.5</c:v>
                  </c:pt>
                  <c:pt idx="134">
                    <c:v>30.5</c:v>
                  </c:pt>
                  <c:pt idx="135">
                    <c:v>30.5</c:v>
                  </c:pt>
                  <c:pt idx="136">
                    <c:v>30.5</c:v>
                  </c:pt>
                  <c:pt idx="137">
                    <c:v>30.5</c:v>
                  </c:pt>
                  <c:pt idx="138">
                    <c:v>30.5</c:v>
                  </c:pt>
                  <c:pt idx="139">
                    <c:v>30.5</c:v>
                  </c:pt>
                  <c:pt idx="140">
                    <c:v>30.5</c:v>
                  </c:pt>
                  <c:pt idx="141">
                    <c:v>30.5</c:v>
                  </c:pt>
                  <c:pt idx="142">
                    <c:v>30.5</c:v>
                  </c:pt>
                  <c:pt idx="143">
                    <c:v>30.5</c:v>
                  </c:pt>
                  <c:pt idx="144">
                    <c:v>75</c:v>
                  </c:pt>
                  <c:pt idx="145">
                    <c:v>75</c:v>
                  </c:pt>
                  <c:pt idx="146">
                    <c:v>75</c:v>
                  </c:pt>
                  <c:pt idx="147">
                    <c:v>75</c:v>
                  </c:pt>
                  <c:pt idx="148">
                    <c:v>75</c:v>
                  </c:pt>
                  <c:pt idx="149">
                    <c:v>75</c:v>
                  </c:pt>
                  <c:pt idx="150">
                    <c:v>75</c:v>
                  </c:pt>
                  <c:pt idx="151">
                    <c:v>75</c:v>
                  </c:pt>
                  <c:pt idx="152">
                    <c:v>75</c:v>
                  </c:pt>
                  <c:pt idx="153">
                    <c:v>75</c:v>
                  </c:pt>
                  <c:pt idx="154">
                    <c:v>75</c:v>
                  </c:pt>
                  <c:pt idx="155">
                    <c:v>75</c:v>
                  </c:pt>
                  <c:pt idx="156">
                    <c:v>75</c:v>
                  </c:pt>
                  <c:pt idx="157">
                    <c:v>75</c:v>
                  </c:pt>
                  <c:pt idx="158">
                    <c:v>75</c:v>
                  </c:pt>
                  <c:pt idx="159">
                    <c:v>75</c:v>
                  </c:pt>
                  <c:pt idx="160">
                    <c:v>75</c:v>
                  </c:pt>
                  <c:pt idx="161">
                    <c:v>75</c:v>
                  </c:pt>
                  <c:pt idx="162">
                    <c:v>75</c:v>
                  </c:pt>
                  <c:pt idx="163">
                    <c:v>75</c:v>
                  </c:pt>
                  <c:pt idx="164">
                    <c:v>75</c:v>
                  </c:pt>
                  <c:pt idx="165">
                    <c:v>75</c:v>
                  </c:pt>
                  <c:pt idx="166">
                    <c:v>75</c:v>
                  </c:pt>
                  <c:pt idx="167">
                    <c:v>75</c:v>
                  </c:pt>
                  <c:pt idx="168">
                    <c:v>75</c:v>
                  </c:pt>
                  <c:pt idx="169">
                    <c:v>75</c:v>
                  </c:pt>
                  <c:pt idx="170">
                    <c:v>75</c:v>
                  </c:pt>
                  <c:pt idx="171">
                    <c:v>75</c:v>
                  </c:pt>
                  <c:pt idx="172">
                    <c:v>75</c:v>
                  </c:pt>
                  <c:pt idx="173">
                    <c:v>75</c:v>
                  </c:pt>
                  <c:pt idx="174">
                    <c:v>75</c:v>
                  </c:pt>
                  <c:pt idx="175">
                    <c:v>75</c:v>
                  </c:pt>
                  <c:pt idx="176">
                    <c:v>75</c:v>
                  </c:pt>
                  <c:pt idx="177">
                    <c:v>75</c:v>
                  </c:pt>
                  <c:pt idx="178">
                    <c:v>75</c:v>
                  </c:pt>
                  <c:pt idx="179">
                    <c:v>9.5</c:v>
                  </c:pt>
                  <c:pt idx="180">
                    <c:v>9.5</c:v>
                  </c:pt>
                  <c:pt idx="181">
                    <c:v>9.5</c:v>
                  </c:pt>
                  <c:pt idx="182">
                    <c:v>9.5</c:v>
                  </c:pt>
                  <c:pt idx="183">
                    <c:v>9.5</c:v>
                  </c:pt>
                  <c:pt idx="184">
                    <c:v>9.5</c:v>
                  </c:pt>
                  <c:pt idx="185">
                    <c:v>9.5</c:v>
                  </c:pt>
                  <c:pt idx="186">
                    <c:v>9.5</c:v>
                  </c:pt>
                  <c:pt idx="187">
                    <c:v>9.5</c:v>
                  </c:pt>
                  <c:pt idx="188">
                    <c:v>9.5</c:v>
                  </c:pt>
                  <c:pt idx="189">
                    <c:v>9.5</c:v>
                  </c:pt>
                  <c:pt idx="190">
                    <c:v>9.5</c:v>
                  </c:pt>
                  <c:pt idx="191">
                    <c:v>10</c:v>
                  </c:pt>
                  <c:pt idx="192">
                    <c:v>10</c:v>
                  </c:pt>
                  <c:pt idx="193">
                    <c:v>10</c:v>
                  </c:pt>
                  <c:pt idx="194">
                    <c:v>10</c:v>
                  </c:pt>
                  <c:pt idx="195">
                    <c:v>10</c:v>
                  </c:pt>
                  <c:pt idx="196">
                    <c:v>10</c:v>
                  </c:pt>
                  <c:pt idx="197">
                    <c:v>10</c:v>
                  </c:pt>
                  <c:pt idx="198">
                    <c:v>10</c:v>
                  </c:pt>
                  <c:pt idx="199">
                    <c:v>10</c:v>
                  </c:pt>
                  <c:pt idx="200">
                    <c:v>10</c:v>
                  </c:pt>
                  <c:pt idx="201">
                    <c:v>10</c:v>
                  </c:pt>
                  <c:pt idx="202">
                    <c:v>10</c:v>
                  </c:pt>
                  <c:pt idx="203">
                    <c:v>10</c:v>
                  </c:pt>
                  <c:pt idx="204">
                    <c:v>10</c:v>
                  </c:pt>
                  <c:pt idx="205">
                    <c:v>13</c:v>
                  </c:pt>
                  <c:pt idx="206">
                    <c:v>13</c:v>
                  </c:pt>
                  <c:pt idx="207">
                    <c:v>13</c:v>
                  </c:pt>
                  <c:pt idx="208">
                    <c:v>13</c:v>
                  </c:pt>
                  <c:pt idx="209">
                    <c:v>13</c:v>
                  </c:pt>
                  <c:pt idx="210">
                    <c:v>13</c:v>
                  </c:pt>
                  <c:pt idx="211">
                    <c:v>13</c:v>
                  </c:pt>
                  <c:pt idx="212">
                    <c:v>13</c:v>
                  </c:pt>
                  <c:pt idx="213">
                    <c:v>13</c:v>
                  </c:pt>
                  <c:pt idx="214">
                    <c:v>13</c:v>
                  </c:pt>
                  <c:pt idx="215">
                    <c:v>13</c:v>
                  </c:pt>
                  <c:pt idx="216">
                    <c:v>13</c:v>
                  </c:pt>
                  <c:pt idx="217">
                    <c:v>13</c:v>
                  </c:pt>
                  <c:pt idx="218">
                    <c:v>13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bg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'V in olivine-matrix glass'!$B$4:$B$233</c:f>
              <c:numCache>
                <c:formatCode>General</c:formatCode>
                <c:ptCount val="230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2018</c:v>
                </c:pt>
                <c:pt idx="10">
                  <c:v>2018</c:v>
                </c:pt>
                <c:pt idx="11">
                  <c:v>2018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2018</c:v>
                </c:pt>
                <c:pt idx="25">
                  <c:v>2018</c:v>
                </c:pt>
                <c:pt idx="26">
                  <c:v>2018</c:v>
                </c:pt>
                <c:pt idx="27">
                  <c:v>2018</c:v>
                </c:pt>
                <c:pt idx="28">
                  <c:v>2018</c:v>
                </c:pt>
                <c:pt idx="29">
                  <c:v>2018</c:v>
                </c:pt>
                <c:pt idx="30">
                  <c:v>2018</c:v>
                </c:pt>
                <c:pt idx="31">
                  <c:v>2018</c:v>
                </c:pt>
                <c:pt idx="32">
                  <c:v>2018</c:v>
                </c:pt>
                <c:pt idx="33">
                  <c:v>2018</c:v>
                </c:pt>
                <c:pt idx="34">
                  <c:v>2018</c:v>
                </c:pt>
                <c:pt idx="35">
                  <c:v>2018</c:v>
                </c:pt>
                <c:pt idx="36">
                  <c:v>2018</c:v>
                </c:pt>
                <c:pt idx="37">
                  <c:v>2018</c:v>
                </c:pt>
                <c:pt idx="38">
                  <c:v>2018</c:v>
                </c:pt>
                <c:pt idx="39">
                  <c:v>2018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2018</c:v>
                </c:pt>
                <c:pt idx="45">
                  <c:v>2018</c:v>
                </c:pt>
                <c:pt idx="46">
                  <c:v>2018</c:v>
                </c:pt>
                <c:pt idx="47">
                  <c:v>2018</c:v>
                </c:pt>
                <c:pt idx="48">
                  <c:v>2018</c:v>
                </c:pt>
                <c:pt idx="49">
                  <c:v>2018</c:v>
                </c:pt>
                <c:pt idx="50">
                  <c:v>2018</c:v>
                </c:pt>
                <c:pt idx="51">
                  <c:v>2018</c:v>
                </c:pt>
                <c:pt idx="52">
                  <c:v>2018</c:v>
                </c:pt>
                <c:pt idx="53">
                  <c:v>2018</c:v>
                </c:pt>
                <c:pt idx="54">
                  <c:v>2018</c:v>
                </c:pt>
                <c:pt idx="55">
                  <c:v>2018</c:v>
                </c:pt>
                <c:pt idx="56">
                  <c:v>2018</c:v>
                </c:pt>
                <c:pt idx="57">
                  <c:v>2018</c:v>
                </c:pt>
                <c:pt idx="58">
                  <c:v>2018</c:v>
                </c:pt>
                <c:pt idx="59">
                  <c:v>2018</c:v>
                </c:pt>
                <c:pt idx="60">
                  <c:v>2018</c:v>
                </c:pt>
                <c:pt idx="61">
                  <c:v>2018</c:v>
                </c:pt>
                <c:pt idx="62">
                  <c:v>2018</c:v>
                </c:pt>
                <c:pt idx="63">
                  <c:v>2018</c:v>
                </c:pt>
                <c:pt idx="64">
                  <c:v>2018</c:v>
                </c:pt>
                <c:pt idx="65">
                  <c:v>2018</c:v>
                </c:pt>
                <c:pt idx="66">
                  <c:v>2018</c:v>
                </c:pt>
                <c:pt idx="67">
                  <c:v>2018</c:v>
                </c:pt>
                <c:pt idx="68">
                  <c:v>2018</c:v>
                </c:pt>
                <c:pt idx="69">
                  <c:v>2018</c:v>
                </c:pt>
                <c:pt idx="70">
                  <c:v>2018</c:v>
                </c:pt>
                <c:pt idx="71">
                  <c:v>2018</c:v>
                </c:pt>
                <c:pt idx="72">
                  <c:v>2018</c:v>
                </c:pt>
                <c:pt idx="73">
                  <c:v>2018</c:v>
                </c:pt>
                <c:pt idx="74">
                  <c:v>2018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2018</c:v>
                </c:pt>
                <c:pt idx="126">
                  <c:v>2018</c:v>
                </c:pt>
                <c:pt idx="127">
                  <c:v>2018</c:v>
                </c:pt>
                <c:pt idx="128">
                  <c:v>1484.5</c:v>
                </c:pt>
                <c:pt idx="129">
                  <c:v>1484.5</c:v>
                </c:pt>
                <c:pt idx="130">
                  <c:v>1484.5</c:v>
                </c:pt>
                <c:pt idx="131">
                  <c:v>1484.5</c:v>
                </c:pt>
                <c:pt idx="132">
                  <c:v>1484.5</c:v>
                </c:pt>
                <c:pt idx="133">
                  <c:v>1484.5</c:v>
                </c:pt>
                <c:pt idx="134">
                  <c:v>1484.5</c:v>
                </c:pt>
                <c:pt idx="135">
                  <c:v>1484.5</c:v>
                </c:pt>
                <c:pt idx="136">
                  <c:v>1484.5</c:v>
                </c:pt>
                <c:pt idx="137">
                  <c:v>1484.5</c:v>
                </c:pt>
                <c:pt idx="138">
                  <c:v>1484.5</c:v>
                </c:pt>
                <c:pt idx="139">
                  <c:v>1484.5</c:v>
                </c:pt>
                <c:pt idx="140">
                  <c:v>1484.5</c:v>
                </c:pt>
                <c:pt idx="141">
                  <c:v>1484.5</c:v>
                </c:pt>
                <c:pt idx="142">
                  <c:v>1484.5</c:v>
                </c:pt>
                <c:pt idx="143">
                  <c:v>1484.5</c:v>
                </c:pt>
                <c:pt idx="144">
                  <c:v>1575</c:v>
                </c:pt>
                <c:pt idx="145">
                  <c:v>1575</c:v>
                </c:pt>
                <c:pt idx="146">
                  <c:v>1575</c:v>
                </c:pt>
                <c:pt idx="147">
                  <c:v>1575</c:v>
                </c:pt>
                <c:pt idx="148">
                  <c:v>1575</c:v>
                </c:pt>
                <c:pt idx="149">
                  <c:v>1575</c:v>
                </c:pt>
                <c:pt idx="150">
                  <c:v>1575</c:v>
                </c:pt>
                <c:pt idx="151">
                  <c:v>1575</c:v>
                </c:pt>
                <c:pt idx="152">
                  <c:v>1575</c:v>
                </c:pt>
                <c:pt idx="153">
                  <c:v>1575</c:v>
                </c:pt>
                <c:pt idx="154">
                  <c:v>1575</c:v>
                </c:pt>
                <c:pt idx="155">
                  <c:v>1575</c:v>
                </c:pt>
                <c:pt idx="156">
                  <c:v>1575</c:v>
                </c:pt>
                <c:pt idx="157">
                  <c:v>1575</c:v>
                </c:pt>
                <c:pt idx="158">
                  <c:v>1575</c:v>
                </c:pt>
                <c:pt idx="159">
                  <c:v>1575</c:v>
                </c:pt>
                <c:pt idx="160">
                  <c:v>1575</c:v>
                </c:pt>
                <c:pt idx="161">
                  <c:v>1575</c:v>
                </c:pt>
                <c:pt idx="162">
                  <c:v>1575</c:v>
                </c:pt>
                <c:pt idx="163">
                  <c:v>1575</c:v>
                </c:pt>
                <c:pt idx="164">
                  <c:v>1575</c:v>
                </c:pt>
                <c:pt idx="165">
                  <c:v>1575</c:v>
                </c:pt>
                <c:pt idx="166">
                  <c:v>1575</c:v>
                </c:pt>
                <c:pt idx="167">
                  <c:v>1575</c:v>
                </c:pt>
                <c:pt idx="168">
                  <c:v>1575</c:v>
                </c:pt>
                <c:pt idx="169">
                  <c:v>1575</c:v>
                </c:pt>
                <c:pt idx="170">
                  <c:v>1575</c:v>
                </c:pt>
                <c:pt idx="171">
                  <c:v>1575</c:v>
                </c:pt>
                <c:pt idx="172">
                  <c:v>1575</c:v>
                </c:pt>
                <c:pt idx="173">
                  <c:v>1575</c:v>
                </c:pt>
                <c:pt idx="174">
                  <c:v>1575</c:v>
                </c:pt>
                <c:pt idx="175">
                  <c:v>1575</c:v>
                </c:pt>
                <c:pt idx="176">
                  <c:v>1575</c:v>
                </c:pt>
                <c:pt idx="177">
                  <c:v>1575</c:v>
                </c:pt>
                <c:pt idx="178">
                  <c:v>1575</c:v>
                </c:pt>
                <c:pt idx="179" formatCode="0">
                  <c:v>1640.5</c:v>
                </c:pt>
                <c:pt idx="180" formatCode="0">
                  <c:v>1640.5</c:v>
                </c:pt>
                <c:pt idx="181" formatCode="0">
                  <c:v>1640.5</c:v>
                </c:pt>
                <c:pt idx="182" formatCode="0">
                  <c:v>1640.5</c:v>
                </c:pt>
                <c:pt idx="183" formatCode="0">
                  <c:v>1640.5</c:v>
                </c:pt>
                <c:pt idx="184" formatCode="0">
                  <c:v>1640.5</c:v>
                </c:pt>
                <c:pt idx="185" formatCode="0">
                  <c:v>1640.5</c:v>
                </c:pt>
                <c:pt idx="186" formatCode="0">
                  <c:v>1640.5</c:v>
                </c:pt>
                <c:pt idx="187" formatCode="0">
                  <c:v>1640.5</c:v>
                </c:pt>
                <c:pt idx="188" formatCode="0">
                  <c:v>1640.5</c:v>
                </c:pt>
                <c:pt idx="189" formatCode="0">
                  <c:v>1640.5</c:v>
                </c:pt>
                <c:pt idx="190" formatCode="0">
                  <c:v>1640.5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1660</c:v>
                </c:pt>
                <c:pt idx="200">
                  <c:v>1660</c:v>
                </c:pt>
                <c:pt idx="201">
                  <c:v>1660</c:v>
                </c:pt>
                <c:pt idx="202">
                  <c:v>1660</c:v>
                </c:pt>
                <c:pt idx="203">
                  <c:v>1660</c:v>
                </c:pt>
                <c:pt idx="204">
                  <c:v>1660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1810</c:v>
                </c:pt>
                <c:pt idx="216">
                  <c:v>1810</c:v>
                </c:pt>
                <c:pt idx="217">
                  <c:v>1810</c:v>
                </c:pt>
                <c:pt idx="218">
                  <c:v>1810</c:v>
                </c:pt>
                <c:pt idx="219">
                  <c:v>2008</c:v>
                </c:pt>
                <c:pt idx="220">
                  <c:v>2008</c:v>
                </c:pt>
                <c:pt idx="221">
                  <c:v>2008</c:v>
                </c:pt>
                <c:pt idx="222">
                  <c:v>2008</c:v>
                </c:pt>
                <c:pt idx="223">
                  <c:v>2008</c:v>
                </c:pt>
                <c:pt idx="224">
                  <c:v>2008</c:v>
                </c:pt>
                <c:pt idx="225">
                  <c:v>2008</c:v>
                </c:pt>
                <c:pt idx="226">
                  <c:v>2008</c:v>
                </c:pt>
                <c:pt idx="227">
                  <c:v>2008</c:v>
                </c:pt>
                <c:pt idx="228">
                  <c:v>2008</c:v>
                </c:pt>
                <c:pt idx="229">
                  <c:v>2008</c:v>
                </c:pt>
              </c:numCache>
            </c:numRef>
          </c:xVal>
          <c:yVal>
            <c:numRef>
              <c:f>'V in olivine-matrix glass'!$M$4:$M$233</c:f>
              <c:numCache>
                <c:formatCode>0.00</c:formatCode>
                <c:ptCount val="230"/>
                <c:pt idx="0">
                  <c:v>1.0605520560680322</c:v>
                </c:pt>
                <c:pt idx="1">
                  <c:v>0.70055003974555907</c:v>
                </c:pt>
                <c:pt idx="2">
                  <c:v>1.1696457439564081</c:v>
                </c:pt>
                <c:pt idx="3">
                  <c:v>1.1336239464951918</c:v>
                </c:pt>
                <c:pt idx="4">
                  <c:v>1.0626194498891588</c:v>
                </c:pt>
                <c:pt idx="5">
                  <c:v>1.0378898249455371</c:v>
                </c:pt>
                <c:pt idx="6">
                  <c:v>1.0626194498891588</c:v>
                </c:pt>
                <c:pt idx="7">
                  <c:v>1.0051854553815771</c:v>
                </c:pt>
                <c:pt idx="8">
                  <c:v>1.2167763436440902</c:v>
                </c:pt>
                <c:pt idx="9">
                  <c:v>1.2017173225651354</c:v>
                </c:pt>
                <c:pt idx="10">
                  <c:v>0.62765800573341712</c:v>
                </c:pt>
                <c:pt idx="11">
                  <c:v>0.83079575253279003</c:v>
                </c:pt>
                <c:pt idx="12">
                  <c:v>1.0440560514498725</c:v>
                </c:pt>
                <c:pt idx="13">
                  <c:v>0.8735230682360986</c:v>
                </c:pt>
                <c:pt idx="14">
                  <c:v>1.0564208639216828</c:v>
                </c:pt>
                <c:pt idx="15">
                  <c:v>0.9970573029359806</c:v>
                </c:pt>
                <c:pt idx="16">
                  <c:v>1.0276367507443416</c:v>
                </c:pt>
                <c:pt idx="17">
                  <c:v>0.61688959344320216</c:v>
                </c:pt>
                <c:pt idx="18">
                  <c:v>0.9287422372665104</c:v>
                </c:pt>
                <c:pt idx="19">
                  <c:v>0.95849610337072444</c:v>
                </c:pt>
                <c:pt idx="20">
                  <c:v>1.0449680218103863</c:v>
                </c:pt>
                <c:pt idx="21">
                  <c:v>0.89008431157206225</c:v>
                </c:pt>
                <c:pt idx="22">
                  <c:v>1.0491398564703798</c:v>
                </c:pt>
                <c:pt idx="23">
                  <c:v>0.95240256930021161</c:v>
                </c:pt>
                <c:pt idx="24">
                  <c:v>0.99528979608429813</c:v>
                </c:pt>
                <c:pt idx="25">
                  <c:v>0.88014368839018586</c:v>
                </c:pt>
                <c:pt idx="26">
                  <c:v>0.97479965181686379</c:v>
                </c:pt>
                <c:pt idx="27">
                  <c:v>1.0974696078831512</c:v>
                </c:pt>
                <c:pt idx="28">
                  <c:v>1.0911288243608406</c:v>
                </c:pt>
                <c:pt idx="29">
                  <c:v>0.50599733001388914</c:v>
                </c:pt>
                <c:pt idx="30">
                  <c:v>0.86232806275963947</c:v>
                </c:pt>
                <c:pt idx="31">
                  <c:v>0.7997905595577266</c:v>
                </c:pt>
                <c:pt idx="32">
                  <c:v>1.1314740947119573</c:v>
                </c:pt>
                <c:pt idx="33">
                  <c:v>1.0014608262516429</c:v>
                </c:pt>
                <c:pt idx="34">
                  <c:v>1.0200403419795341</c:v>
                </c:pt>
                <c:pt idx="35">
                  <c:v>1.013836099199261</c:v>
                </c:pt>
                <c:pt idx="36">
                  <c:v>0.86430265633148862</c:v>
                </c:pt>
                <c:pt idx="37">
                  <c:v>1.0574982869516683</c:v>
                </c:pt>
                <c:pt idx="38">
                  <c:v>0.96867659542374818</c:v>
                </c:pt>
                <c:pt idx="39">
                  <c:v>0.79206193862529561</c:v>
                </c:pt>
                <c:pt idx="40">
                  <c:v>0.94834636373707859</c:v>
                </c:pt>
                <c:pt idx="41">
                  <c:v>1.122943450682153</c:v>
                </c:pt>
                <c:pt idx="42">
                  <c:v>0.96663803681959304</c:v>
                </c:pt>
                <c:pt idx="43">
                  <c:v>1.0241826543169248</c:v>
                </c:pt>
                <c:pt idx="44">
                  <c:v>0.93217074535555078</c:v>
                </c:pt>
                <c:pt idx="45">
                  <c:v>0.96867659542374818</c:v>
                </c:pt>
                <c:pt idx="46">
                  <c:v>1.0097060878296209</c:v>
                </c:pt>
                <c:pt idx="47">
                  <c:v>1.1874030186479794</c:v>
                </c:pt>
                <c:pt idx="48">
                  <c:v>0.9120619310884015</c:v>
                </c:pt>
                <c:pt idx="49">
                  <c:v>1.0658763989813587</c:v>
                </c:pt>
                <c:pt idx="50">
                  <c:v>0.85838256590626649</c:v>
                </c:pt>
                <c:pt idx="51">
                  <c:v>0.9120619310884015</c:v>
                </c:pt>
                <c:pt idx="52">
                  <c:v>1.0159029500292434</c:v>
                </c:pt>
                <c:pt idx="53">
                  <c:v>0.94632010610067452</c:v>
                </c:pt>
                <c:pt idx="54">
                  <c:v>1.0304053485488247</c:v>
                </c:pt>
                <c:pt idx="55">
                  <c:v>0.44084906206520097</c:v>
                </c:pt>
                <c:pt idx="56">
                  <c:v>1.0869077858298424</c:v>
                </c:pt>
                <c:pt idx="57">
                  <c:v>0.91808165935240771</c:v>
                </c:pt>
                <c:pt idx="58">
                  <c:v>0.88610437200898673</c:v>
                </c:pt>
                <c:pt idx="59">
                  <c:v>1.0637800258287735</c:v>
                </c:pt>
                <c:pt idx="60">
                  <c:v>1.0826916676859448</c:v>
                </c:pt>
                <c:pt idx="61">
                  <c:v>1.2026028820390489</c:v>
                </c:pt>
                <c:pt idx="62">
                  <c:v>0.76654972768504148</c:v>
                </c:pt>
                <c:pt idx="63">
                  <c:v>1.0892892523767381</c:v>
                </c:pt>
                <c:pt idx="64">
                  <c:v>1.0364470391686067</c:v>
                </c:pt>
                <c:pt idx="65">
                  <c:v>0.45993030486600167</c:v>
                </c:pt>
                <c:pt idx="66">
                  <c:v>1.0217914371129611</c:v>
                </c:pt>
                <c:pt idx="67">
                  <c:v>0.75499058959937404</c:v>
                </c:pt>
                <c:pt idx="68">
                  <c:v>0.71488853220744808</c:v>
                </c:pt>
                <c:pt idx="69">
                  <c:v>0.85666711045420274</c:v>
                </c:pt>
                <c:pt idx="70">
                  <c:v>0.97200938152091276</c:v>
                </c:pt>
                <c:pt idx="71">
                  <c:v>0.9823211757987953</c:v>
                </c:pt>
                <c:pt idx="72">
                  <c:v>1.2347648728333525</c:v>
                </c:pt>
                <c:pt idx="73">
                  <c:v>0.64187805635349604</c:v>
                </c:pt>
                <c:pt idx="74">
                  <c:v>1.1343569516326837</c:v>
                </c:pt>
                <c:pt idx="75">
                  <c:v>0.87889890288286709</c:v>
                </c:pt>
                <c:pt idx="76">
                  <c:v>1.170125133134124</c:v>
                </c:pt>
                <c:pt idx="77">
                  <c:v>1.0727876110919272</c:v>
                </c:pt>
                <c:pt idx="78">
                  <c:v>1.153030278450734</c:v>
                </c:pt>
                <c:pt idx="79">
                  <c:v>1.0142578174755044</c:v>
                </c:pt>
                <c:pt idx="80">
                  <c:v>1.0788978086869667</c:v>
                </c:pt>
                <c:pt idx="81">
                  <c:v>1.0565445262507751</c:v>
                </c:pt>
                <c:pt idx="82">
                  <c:v>1.1405710080255813</c:v>
                </c:pt>
                <c:pt idx="83">
                  <c:v>1.0182631973269349</c:v>
                </c:pt>
                <c:pt idx="84">
                  <c:v>0.66729966996680279</c:v>
                </c:pt>
                <c:pt idx="85">
                  <c:v>1.0727876110919272</c:v>
                </c:pt>
                <c:pt idx="86">
                  <c:v>1.0162599304078981</c:v>
                </c:pt>
                <c:pt idx="87">
                  <c:v>0.93316476974687235</c:v>
                </c:pt>
                <c:pt idx="88">
                  <c:v>1.0585708729026693</c:v>
                </c:pt>
                <c:pt idx="89">
                  <c:v>0.88466982840490305</c:v>
                </c:pt>
                <c:pt idx="90">
                  <c:v>0.83121175219090637</c:v>
                </c:pt>
                <c:pt idx="91">
                  <c:v>0.9823809527406353</c:v>
                </c:pt>
                <c:pt idx="92">
                  <c:v>1.091149361516403</c:v>
                </c:pt>
                <c:pt idx="93">
                  <c:v>0.93474657899487235</c:v>
                </c:pt>
                <c:pt idx="94">
                  <c:v>0.90987633935999179</c:v>
                </c:pt>
                <c:pt idx="95">
                  <c:v>1.0275470841326562</c:v>
                </c:pt>
                <c:pt idx="96">
                  <c:v>0.83236176976354859</c:v>
                </c:pt>
                <c:pt idx="97">
                  <c:v>0.48016567058167142</c:v>
                </c:pt>
                <c:pt idx="98">
                  <c:v>0.81488574827146154</c:v>
                </c:pt>
                <c:pt idx="99">
                  <c:v>0.81914814959402515</c:v>
                </c:pt>
                <c:pt idx="100">
                  <c:v>0.92983430064835204</c:v>
                </c:pt>
                <c:pt idx="101">
                  <c:v>0.476041403251588</c:v>
                </c:pt>
                <c:pt idx="102">
                  <c:v>0.89469593224351174</c:v>
                </c:pt>
                <c:pt idx="103">
                  <c:v>0.79577800810444832</c:v>
                </c:pt>
                <c:pt idx="104">
                  <c:v>0.91040609293321006</c:v>
                </c:pt>
                <c:pt idx="105">
                  <c:v>0.39051213604728113</c:v>
                </c:pt>
                <c:pt idx="106">
                  <c:v>0.96443162247469627</c:v>
                </c:pt>
                <c:pt idx="107">
                  <c:v>1.0254918066448511</c:v>
                </c:pt>
                <c:pt idx="108">
                  <c:v>0.5167788288608941</c:v>
                </c:pt>
                <c:pt idx="109">
                  <c:v>0.51850824334342849</c:v>
                </c:pt>
                <c:pt idx="110">
                  <c:v>1.0029769613586561</c:v>
                </c:pt>
                <c:pt idx="111">
                  <c:v>0.65712073824182937</c:v>
                </c:pt>
                <c:pt idx="112">
                  <c:v>0.60293934082465883</c:v>
                </c:pt>
                <c:pt idx="113">
                  <c:v>1.0876381150391607</c:v>
                </c:pt>
                <c:pt idx="114">
                  <c:v>0.74983667665745868</c:v>
                </c:pt>
                <c:pt idx="115">
                  <c:v>1.081374608609643</c:v>
                </c:pt>
                <c:pt idx="116">
                  <c:v>0.95234992054756429</c:v>
                </c:pt>
                <c:pt idx="117">
                  <c:v>0.64256616678422196</c:v>
                </c:pt>
                <c:pt idx="118">
                  <c:v>1.0316575618941952</c:v>
                </c:pt>
                <c:pt idx="119">
                  <c:v>0.92632194008509217</c:v>
                </c:pt>
                <c:pt idx="120">
                  <c:v>0.62628459445346651</c:v>
                </c:pt>
                <c:pt idx="121">
                  <c:v>0.90247713266991325</c:v>
                </c:pt>
                <c:pt idx="122">
                  <c:v>0.70310158098292352</c:v>
                </c:pt>
                <c:pt idx="123">
                  <c:v>0.89851989336642601</c:v>
                </c:pt>
                <c:pt idx="124">
                  <c:v>0.78014296982863129</c:v>
                </c:pt>
                <c:pt idx="125">
                  <c:v>1.0254918066448511</c:v>
                </c:pt>
                <c:pt idx="126">
                  <c:v>0.94833234100940156</c:v>
                </c:pt>
                <c:pt idx="127">
                  <c:v>0.51159782624145067</c:v>
                </c:pt>
                <c:pt idx="128">
                  <c:v>1.1648467667442195</c:v>
                </c:pt>
                <c:pt idx="129">
                  <c:v>1.0554475865639608</c:v>
                </c:pt>
                <c:pt idx="130">
                  <c:v>1.0844778389119454</c:v>
                </c:pt>
                <c:pt idx="131">
                  <c:v>1.1190895708696327</c:v>
                </c:pt>
                <c:pt idx="132">
                  <c:v>1.1947537281399025</c:v>
                </c:pt>
                <c:pt idx="133">
                  <c:v>1.1298054279139358</c:v>
                </c:pt>
                <c:pt idx="134">
                  <c:v>1.0686139969755382</c:v>
                </c:pt>
                <c:pt idx="135">
                  <c:v>1.151330450282563</c:v>
                </c:pt>
                <c:pt idx="136">
                  <c:v>1.2914770992844748</c:v>
                </c:pt>
                <c:pt idx="137">
                  <c:v>1.07653717029249</c:v>
                </c:pt>
                <c:pt idx="138">
                  <c:v>1.1298054279139358</c:v>
                </c:pt>
                <c:pt idx="139">
                  <c:v>1.2056873045042551</c:v>
                </c:pt>
                <c:pt idx="140">
                  <c:v>1.0580769808012753</c:v>
                </c:pt>
                <c:pt idx="141">
                  <c:v>1.1459375311554036</c:v>
                </c:pt>
                <c:pt idx="142">
                  <c:v>1.1920251938550654</c:v>
                </c:pt>
                <c:pt idx="143">
                  <c:v>1.2002166284770781</c:v>
                </c:pt>
                <c:pt idx="144">
                  <c:v>1.1498925313531863</c:v>
                </c:pt>
                <c:pt idx="145">
                  <c:v>1.3099858114836578</c:v>
                </c:pt>
                <c:pt idx="146">
                  <c:v>1.0825589974319909</c:v>
                </c:pt>
                <c:pt idx="147">
                  <c:v>1.2505221404072797</c:v>
                </c:pt>
                <c:pt idx="148">
                  <c:v>1.1813856206610533</c:v>
                </c:pt>
                <c:pt idx="149">
                  <c:v>1.2157996777991309</c:v>
                </c:pt>
                <c:pt idx="150">
                  <c:v>1.2398054578387292</c:v>
                </c:pt>
                <c:pt idx="151">
                  <c:v>1.1682315646384387</c:v>
                </c:pt>
                <c:pt idx="152">
                  <c:v>1.3318279507349358</c:v>
                </c:pt>
                <c:pt idx="153">
                  <c:v>1.2157996777991309</c:v>
                </c:pt>
                <c:pt idx="154">
                  <c:v>0.93925993720506851</c:v>
                </c:pt>
                <c:pt idx="155">
                  <c:v>1.0954119475222877</c:v>
                </c:pt>
                <c:pt idx="156">
                  <c:v>1.2371308494076876</c:v>
                </c:pt>
                <c:pt idx="157">
                  <c:v>1.1945852987946251</c:v>
                </c:pt>
                <c:pt idx="158">
                  <c:v>1.2523490482584176</c:v>
                </c:pt>
                <c:pt idx="159">
                  <c:v>1.1402984328627084</c:v>
                </c:pt>
                <c:pt idx="160">
                  <c:v>1.1167135384241047</c:v>
                </c:pt>
                <c:pt idx="161">
                  <c:v>1.0468608705103108</c:v>
                </c:pt>
                <c:pt idx="162">
                  <c:v>1.0137106641578351</c:v>
                </c:pt>
                <c:pt idx="163">
                  <c:v>1.0137106641578351</c:v>
                </c:pt>
                <c:pt idx="164">
                  <c:v>1.1932475490361187</c:v>
                </c:pt>
                <c:pt idx="165">
                  <c:v>1.0264236235487807</c:v>
                </c:pt>
                <c:pt idx="166">
                  <c:v>1.2415365051713856</c:v>
                </c:pt>
                <c:pt idx="167">
                  <c:v>1.0906844200420998</c:v>
                </c:pt>
                <c:pt idx="168">
                  <c:v>1.2066008280025704</c:v>
                </c:pt>
                <c:pt idx="169">
                  <c:v>1.2822366616462466</c:v>
                </c:pt>
                <c:pt idx="170">
                  <c:v>1.1376704650411187</c:v>
                </c:pt>
                <c:pt idx="171">
                  <c:v>1.0468608705103108</c:v>
                </c:pt>
                <c:pt idx="172">
                  <c:v>1.0187902799179047</c:v>
                </c:pt>
                <c:pt idx="173">
                  <c:v>1.2307536580646667</c:v>
                </c:pt>
                <c:pt idx="174">
                  <c:v>1.1613889913911326</c:v>
                </c:pt>
                <c:pt idx="175">
                  <c:v>1.2659064870895236</c:v>
                </c:pt>
                <c:pt idx="176">
                  <c:v>1.1010737954096665</c:v>
                </c:pt>
                <c:pt idx="177">
                  <c:v>1.1350443532182986</c:v>
                </c:pt>
                <c:pt idx="178">
                  <c:v>0.83098394957534172</c:v>
                </c:pt>
                <c:pt idx="179">
                  <c:v>1.1264385296219293</c:v>
                </c:pt>
                <c:pt idx="180">
                  <c:v>1.1316363018200675</c:v>
                </c:pt>
                <c:pt idx="181">
                  <c:v>1.2025206770133552</c:v>
                </c:pt>
                <c:pt idx="182">
                  <c:v>1.0825521881822686</c:v>
                </c:pt>
                <c:pt idx="183">
                  <c:v>1.1290365032682292</c:v>
                </c:pt>
                <c:pt idx="184">
                  <c:v>1.2666458527082249</c:v>
                </c:pt>
                <c:pt idx="185">
                  <c:v>1.2211152713781359</c:v>
                </c:pt>
                <c:pt idx="186">
                  <c:v>1.3045376300702105</c:v>
                </c:pt>
                <c:pt idx="187">
                  <c:v>1.2693405463480789</c:v>
                </c:pt>
                <c:pt idx="188">
                  <c:v>1.1394466469088149</c:v>
                </c:pt>
                <c:pt idx="189">
                  <c:v>1.0164520234707219</c:v>
                </c:pt>
                <c:pt idx="190">
                  <c:v>1.189293571061818</c:v>
                </c:pt>
                <c:pt idx="191">
                  <c:v>1.0561099047201772</c:v>
                </c:pt>
                <c:pt idx="192">
                  <c:v>1.0751799776350845</c:v>
                </c:pt>
                <c:pt idx="193">
                  <c:v>0.67914137488203119</c:v>
                </c:pt>
                <c:pt idx="194">
                  <c:v>1.2599856187638869</c:v>
                </c:pt>
                <c:pt idx="195">
                  <c:v>1.0102204602394447</c:v>
                </c:pt>
                <c:pt idx="196">
                  <c:v>1.1469024613419823</c:v>
                </c:pt>
                <c:pt idx="197">
                  <c:v>0.47940561785287866</c:v>
                </c:pt>
                <c:pt idx="198">
                  <c:v>1.1108657619731894</c:v>
                </c:pt>
                <c:pt idx="199">
                  <c:v>1.0806472576791863</c:v>
                </c:pt>
                <c:pt idx="200">
                  <c:v>1.0236550630659564</c:v>
                </c:pt>
                <c:pt idx="201">
                  <c:v>0.89682574168097329</c:v>
                </c:pt>
                <c:pt idx="202">
                  <c:v>1.0724494522434838</c:v>
                </c:pt>
                <c:pt idx="203">
                  <c:v>1.0697210032721829</c:v>
                </c:pt>
                <c:pt idx="204">
                  <c:v>1.0806472576791863</c:v>
                </c:pt>
                <c:pt idx="205">
                  <c:v>1.1864387950647735</c:v>
                </c:pt>
                <c:pt idx="206">
                  <c:v>1.1043971329160855</c:v>
                </c:pt>
                <c:pt idx="207">
                  <c:v>1.0908987996850059</c:v>
                </c:pt>
                <c:pt idx="208">
                  <c:v>1.0613787452872496</c:v>
                </c:pt>
                <c:pt idx="209">
                  <c:v>1.0400618555207788</c:v>
                </c:pt>
                <c:pt idx="210">
                  <c:v>1.2957882172800783</c:v>
                </c:pt>
                <c:pt idx="211">
                  <c:v>1.2058412597141461</c:v>
                </c:pt>
                <c:pt idx="212">
                  <c:v>1.0801361901091326</c:v>
                </c:pt>
                <c:pt idx="213">
                  <c:v>1.1152318565099391</c:v>
                </c:pt>
                <c:pt idx="214">
                  <c:v>1.0720852661824716</c:v>
                </c:pt>
                <c:pt idx="215">
                  <c:v>1.141768528228182</c:v>
                </c:pt>
                <c:pt idx="216">
                  <c:v>1.0631543301353212</c:v>
                </c:pt>
                <c:pt idx="217">
                  <c:v>1.1892473754118513</c:v>
                </c:pt>
                <c:pt idx="218">
                  <c:v>1.0924360991096713</c:v>
                </c:pt>
                <c:pt idx="219">
                  <c:v>0.9267615315018074</c:v>
                </c:pt>
                <c:pt idx="220">
                  <c:v>0.98787677678155816</c:v>
                </c:pt>
                <c:pt idx="221">
                  <c:v>1.0554407910144206</c:v>
                </c:pt>
                <c:pt idx="222">
                  <c:v>1.0624815642827909</c:v>
                </c:pt>
                <c:pt idx="223">
                  <c:v>0.95094891070066101</c:v>
                </c:pt>
                <c:pt idx="224">
                  <c:v>0.93074210787779266</c:v>
                </c:pt>
                <c:pt idx="225">
                  <c:v>1.0328051949609343</c:v>
                </c:pt>
                <c:pt idx="226">
                  <c:v>1.0496229417864595</c:v>
                </c:pt>
                <c:pt idx="227">
                  <c:v>1.0047387043710032</c:v>
                </c:pt>
                <c:pt idx="228">
                  <c:v>0.68820266193099067</c:v>
                </c:pt>
                <c:pt idx="229">
                  <c:v>0.92688582455309976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2E-D348-B0C0-B3C5C310CF4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'V in olivine-matrix glass'!$B$4:$B$233</c:f>
              <c:numCache>
                <c:formatCode>General</c:formatCode>
                <c:ptCount val="230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2018</c:v>
                </c:pt>
                <c:pt idx="10">
                  <c:v>2018</c:v>
                </c:pt>
                <c:pt idx="11">
                  <c:v>2018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2018</c:v>
                </c:pt>
                <c:pt idx="25">
                  <c:v>2018</c:v>
                </c:pt>
                <c:pt idx="26">
                  <c:v>2018</c:v>
                </c:pt>
                <c:pt idx="27">
                  <c:v>2018</c:v>
                </c:pt>
                <c:pt idx="28">
                  <c:v>2018</c:v>
                </c:pt>
                <c:pt idx="29">
                  <c:v>2018</c:v>
                </c:pt>
                <c:pt idx="30">
                  <c:v>2018</c:v>
                </c:pt>
                <c:pt idx="31">
                  <c:v>2018</c:v>
                </c:pt>
                <c:pt idx="32">
                  <c:v>2018</c:v>
                </c:pt>
                <c:pt idx="33">
                  <c:v>2018</c:v>
                </c:pt>
                <c:pt idx="34">
                  <c:v>2018</c:v>
                </c:pt>
                <c:pt idx="35">
                  <c:v>2018</c:v>
                </c:pt>
                <c:pt idx="36">
                  <c:v>2018</c:v>
                </c:pt>
                <c:pt idx="37">
                  <c:v>2018</c:v>
                </c:pt>
                <c:pt idx="38">
                  <c:v>2018</c:v>
                </c:pt>
                <c:pt idx="39">
                  <c:v>2018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2018</c:v>
                </c:pt>
                <c:pt idx="45">
                  <c:v>2018</c:v>
                </c:pt>
                <c:pt idx="46">
                  <c:v>2018</c:v>
                </c:pt>
                <c:pt idx="47">
                  <c:v>2018</c:v>
                </c:pt>
                <c:pt idx="48">
                  <c:v>2018</c:v>
                </c:pt>
                <c:pt idx="49">
                  <c:v>2018</c:v>
                </c:pt>
                <c:pt idx="50">
                  <c:v>2018</c:v>
                </c:pt>
                <c:pt idx="51">
                  <c:v>2018</c:v>
                </c:pt>
                <c:pt idx="52">
                  <c:v>2018</c:v>
                </c:pt>
                <c:pt idx="53">
                  <c:v>2018</c:v>
                </c:pt>
                <c:pt idx="54">
                  <c:v>2018</c:v>
                </c:pt>
                <c:pt idx="55">
                  <c:v>2018</c:v>
                </c:pt>
                <c:pt idx="56">
                  <c:v>2018</c:v>
                </c:pt>
                <c:pt idx="57">
                  <c:v>2018</c:v>
                </c:pt>
                <c:pt idx="58">
                  <c:v>2018</c:v>
                </c:pt>
                <c:pt idx="59">
                  <c:v>2018</c:v>
                </c:pt>
                <c:pt idx="60">
                  <c:v>2018</c:v>
                </c:pt>
                <c:pt idx="61">
                  <c:v>2018</c:v>
                </c:pt>
                <c:pt idx="62">
                  <c:v>2018</c:v>
                </c:pt>
                <c:pt idx="63">
                  <c:v>2018</c:v>
                </c:pt>
                <c:pt idx="64">
                  <c:v>2018</c:v>
                </c:pt>
                <c:pt idx="65">
                  <c:v>2018</c:v>
                </c:pt>
                <c:pt idx="66">
                  <c:v>2018</c:v>
                </c:pt>
                <c:pt idx="67">
                  <c:v>2018</c:v>
                </c:pt>
                <c:pt idx="68">
                  <c:v>2018</c:v>
                </c:pt>
                <c:pt idx="69">
                  <c:v>2018</c:v>
                </c:pt>
                <c:pt idx="70">
                  <c:v>2018</c:v>
                </c:pt>
                <c:pt idx="71">
                  <c:v>2018</c:v>
                </c:pt>
                <c:pt idx="72">
                  <c:v>2018</c:v>
                </c:pt>
                <c:pt idx="73">
                  <c:v>2018</c:v>
                </c:pt>
                <c:pt idx="74">
                  <c:v>2018</c:v>
                </c:pt>
                <c:pt idx="75">
                  <c:v>2018</c:v>
                </c:pt>
                <c:pt idx="76">
                  <c:v>2018</c:v>
                </c:pt>
                <c:pt idx="77">
                  <c:v>2018</c:v>
                </c:pt>
                <c:pt idx="78">
                  <c:v>2018</c:v>
                </c:pt>
                <c:pt idx="79">
                  <c:v>2018</c:v>
                </c:pt>
                <c:pt idx="80">
                  <c:v>2018</c:v>
                </c:pt>
                <c:pt idx="81">
                  <c:v>2018</c:v>
                </c:pt>
                <c:pt idx="82">
                  <c:v>2018</c:v>
                </c:pt>
                <c:pt idx="83">
                  <c:v>2018</c:v>
                </c:pt>
                <c:pt idx="84">
                  <c:v>2018</c:v>
                </c:pt>
                <c:pt idx="85">
                  <c:v>2018</c:v>
                </c:pt>
                <c:pt idx="86">
                  <c:v>2018</c:v>
                </c:pt>
                <c:pt idx="87">
                  <c:v>2018</c:v>
                </c:pt>
                <c:pt idx="88">
                  <c:v>2018</c:v>
                </c:pt>
                <c:pt idx="89">
                  <c:v>2018</c:v>
                </c:pt>
                <c:pt idx="90">
                  <c:v>2018</c:v>
                </c:pt>
                <c:pt idx="91">
                  <c:v>2018</c:v>
                </c:pt>
                <c:pt idx="92">
                  <c:v>2018</c:v>
                </c:pt>
                <c:pt idx="93">
                  <c:v>2018</c:v>
                </c:pt>
                <c:pt idx="94">
                  <c:v>2018</c:v>
                </c:pt>
                <c:pt idx="95">
                  <c:v>2018</c:v>
                </c:pt>
                <c:pt idx="96">
                  <c:v>2018</c:v>
                </c:pt>
                <c:pt idx="97">
                  <c:v>2018</c:v>
                </c:pt>
                <c:pt idx="98">
                  <c:v>2018</c:v>
                </c:pt>
                <c:pt idx="99">
                  <c:v>2018</c:v>
                </c:pt>
                <c:pt idx="100">
                  <c:v>2018</c:v>
                </c:pt>
                <c:pt idx="101">
                  <c:v>2018</c:v>
                </c:pt>
                <c:pt idx="102">
                  <c:v>2018</c:v>
                </c:pt>
                <c:pt idx="103">
                  <c:v>2018</c:v>
                </c:pt>
                <c:pt idx="104">
                  <c:v>2018</c:v>
                </c:pt>
                <c:pt idx="105">
                  <c:v>2018</c:v>
                </c:pt>
                <c:pt idx="106">
                  <c:v>2018</c:v>
                </c:pt>
                <c:pt idx="107">
                  <c:v>2018</c:v>
                </c:pt>
                <c:pt idx="108">
                  <c:v>2018</c:v>
                </c:pt>
                <c:pt idx="109">
                  <c:v>2018</c:v>
                </c:pt>
                <c:pt idx="110">
                  <c:v>2018</c:v>
                </c:pt>
                <c:pt idx="111">
                  <c:v>2018</c:v>
                </c:pt>
                <c:pt idx="112">
                  <c:v>2018</c:v>
                </c:pt>
                <c:pt idx="113">
                  <c:v>2018</c:v>
                </c:pt>
                <c:pt idx="114">
                  <c:v>2018</c:v>
                </c:pt>
                <c:pt idx="115">
                  <c:v>2018</c:v>
                </c:pt>
                <c:pt idx="116">
                  <c:v>2018</c:v>
                </c:pt>
                <c:pt idx="117">
                  <c:v>2018</c:v>
                </c:pt>
                <c:pt idx="118">
                  <c:v>2018</c:v>
                </c:pt>
                <c:pt idx="119">
                  <c:v>2018</c:v>
                </c:pt>
                <c:pt idx="120">
                  <c:v>2018</c:v>
                </c:pt>
                <c:pt idx="121">
                  <c:v>2018</c:v>
                </c:pt>
                <c:pt idx="122">
                  <c:v>2018</c:v>
                </c:pt>
                <c:pt idx="123">
                  <c:v>2018</c:v>
                </c:pt>
                <c:pt idx="124">
                  <c:v>2018</c:v>
                </c:pt>
                <c:pt idx="125">
                  <c:v>2018</c:v>
                </c:pt>
                <c:pt idx="126">
                  <c:v>2018</c:v>
                </c:pt>
                <c:pt idx="127">
                  <c:v>2018</c:v>
                </c:pt>
                <c:pt idx="128">
                  <c:v>1484.5</c:v>
                </c:pt>
                <c:pt idx="129">
                  <c:v>1484.5</c:v>
                </c:pt>
                <c:pt idx="130">
                  <c:v>1484.5</c:v>
                </c:pt>
                <c:pt idx="131">
                  <c:v>1484.5</c:v>
                </c:pt>
                <c:pt idx="132">
                  <c:v>1484.5</c:v>
                </c:pt>
                <c:pt idx="133">
                  <c:v>1484.5</c:v>
                </c:pt>
                <c:pt idx="134">
                  <c:v>1484.5</c:v>
                </c:pt>
                <c:pt idx="135">
                  <c:v>1484.5</c:v>
                </c:pt>
                <c:pt idx="136">
                  <c:v>1484.5</c:v>
                </c:pt>
                <c:pt idx="137">
                  <c:v>1484.5</c:v>
                </c:pt>
                <c:pt idx="138">
                  <c:v>1484.5</c:v>
                </c:pt>
                <c:pt idx="139">
                  <c:v>1484.5</c:v>
                </c:pt>
                <c:pt idx="140">
                  <c:v>1484.5</c:v>
                </c:pt>
                <c:pt idx="141">
                  <c:v>1484.5</c:v>
                </c:pt>
                <c:pt idx="142">
                  <c:v>1484.5</c:v>
                </c:pt>
                <c:pt idx="143">
                  <c:v>1484.5</c:v>
                </c:pt>
                <c:pt idx="144">
                  <c:v>1575</c:v>
                </c:pt>
                <c:pt idx="145">
                  <c:v>1575</c:v>
                </c:pt>
                <c:pt idx="146">
                  <c:v>1575</c:v>
                </c:pt>
                <c:pt idx="147">
                  <c:v>1575</c:v>
                </c:pt>
                <c:pt idx="148">
                  <c:v>1575</c:v>
                </c:pt>
                <c:pt idx="149">
                  <c:v>1575</c:v>
                </c:pt>
                <c:pt idx="150">
                  <c:v>1575</c:v>
                </c:pt>
                <c:pt idx="151">
                  <c:v>1575</c:v>
                </c:pt>
                <c:pt idx="152">
                  <c:v>1575</c:v>
                </c:pt>
                <c:pt idx="153">
                  <c:v>1575</c:v>
                </c:pt>
                <c:pt idx="154">
                  <c:v>1575</c:v>
                </c:pt>
                <c:pt idx="155">
                  <c:v>1575</c:v>
                </c:pt>
                <c:pt idx="156">
                  <c:v>1575</c:v>
                </c:pt>
                <c:pt idx="157">
                  <c:v>1575</c:v>
                </c:pt>
                <c:pt idx="158">
                  <c:v>1575</c:v>
                </c:pt>
                <c:pt idx="159">
                  <c:v>1575</c:v>
                </c:pt>
                <c:pt idx="160">
                  <c:v>1575</c:v>
                </c:pt>
                <c:pt idx="161">
                  <c:v>1575</c:v>
                </c:pt>
                <c:pt idx="162">
                  <c:v>1575</c:v>
                </c:pt>
                <c:pt idx="163">
                  <c:v>1575</c:v>
                </c:pt>
                <c:pt idx="164">
                  <c:v>1575</c:v>
                </c:pt>
                <c:pt idx="165">
                  <c:v>1575</c:v>
                </c:pt>
                <c:pt idx="166">
                  <c:v>1575</c:v>
                </c:pt>
                <c:pt idx="167">
                  <c:v>1575</c:v>
                </c:pt>
                <c:pt idx="168">
                  <c:v>1575</c:v>
                </c:pt>
                <c:pt idx="169">
                  <c:v>1575</c:v>
                </c:pt>
                <c:pt idx="170">
                  <c:v>1575</c:v>
                </c:pt>
                <c:pt idx="171">
                  <c:v>1575</c:v>
                </c:pt>
                <c:pt idx="172">
                  <c:v>1575</c:v>
                </c:pt>
                <c:pt idx="173">
                  <c:v>1575</c:v>
                </c:pt>
                <c:pt idx="174">
                  <c:v>1575</c:v>
                </c:pt>
                <c:pt idx="175">
                  <c:v>1575</c:v>
                </c:pt>
                <c:pt idx="176">
                  <c:v>1575</c:v>
                </c:pt>
                <c:pt idx="177">
                  <c:v>1575</c:v>
                </c:pt>
                <c:pt idx="178">
                  <c:v>1575</c:v>
                </c:pt>
                <c:pt idx="179" formatCode="0">
                  <c:v>1640.5</c:v>
                </c:pt>
                <c:pt idx="180" formatCode="0">
                  <c:v>1640.5</c:v>
                </c:pt>
                <c:pt idx="181" formatCode="0">
                  <c:v>1640.5</c:v>
                </c:pt>
                <c:pt idx="182" formatCode="0">
                  <c:v>1640.5</c:v>
                </c:pt>
                <c:pt idx="183" formatCode="0">
                  <c:v>1640.5</c:v>
                </c:pt>
                <c:pt idx="184" formatCode="0">
                  <c:v>1640.5</c:v>
                </c:pt>
                <c:pt idx="185" formatCode="0">
                  <c:v>1640.5</c:v>
                </c:pt>
                <c:pt idx="186" formatCode="0">
                  <c:v>1640.5</c:v>
                </c:pt>
                <c:pt idx="187" formatCode="0">
                  <c:v>1640.5</c:v>
                </c:pt>
                <c:pt idx="188" formatCode="0">
                  <c:v>1640.5</c:v>
                </c:pt>
                <c:pt idx="189" formatCode="0">
                  <c:v>1640.5</c:v>
                </c:pt>
                <c:pt idx="190" formatCode="0">
                  <c:v>1640.5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1660</c:v>
                </c:pt>
                <c:pt idx="200">
                  <c:v>1660</c:v>
                </c:pt>
                <c:pt idx="201">
                  <c:v>1660</c:v>
                </c:pt>
                <c:pt idx="202">
                  <c:v>1660</c:v>
                </c:pt>
                <c:pt idx="203">
                  <c:v>1660</c:v>
                </c:pt>
                <c:pt idx="204">
                  <c:v>1660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1810</c:v>
                </c:pt>
                <c:pt idx="216">
                  <c:v>1810</c:v>
                </c:pt>
                <c:pt idx="217">
                  <c:v>1810</c:v>
                </c:pt>
                <c:pt idx="218">
                  <c:v>1810</c:v>
                </c:pt>
                <c:pt idx="219">
                  <c:v>2008</c:v>
                </c:pt>
                <c:pt idx="220">
                  <c:v>2008</c:v>
                </c:pt>
                <c:pt idx="221">
                  <c:v>2008</c:v>
                </c:pt>
                <c:pt idx="222">
                  <c:v>2008</c:v>
                </c:pt>
                <c:pt idx="223">
                  <c:v>2008</c:v>
                </c:pt>
                <c:pt idx="224">
                  <c:v>2008</c:v>
                </c:pt>
                <c:pt idx="225">
                  <c:v>2008</c:v>
                </c:pt>
                <c:pt idx="226">
                  <c:v>2008</c:v>
                </c:pt>
                <c:pt idx="227">
                  <c:v>2008</c:v>
                </c:pt>
                <c:pt idx="228">
                  <c:v>2008</c:v>
                </c:pt>
                <c:pt idx="229">
                  <c:v>2008</c:v>
                </c:pt>
              </c:numCache>
            </c:numRef>
          </c:xVal>
          <c:yVal>
            <c:numRef>
              <c:f>'V in olivine-matrix glass'!$N$4:$N$233</c:f>
              <c:numCache>
                <c:formatCode>0.00</c:formatCode>
                <c:ptCount val="230"/>
                <c:pt idx="0">
                  <c:v>0.77154436424294826</c:v>
                </c:pt>
                <c:pt idx="1">
                  <c:v>0.36722206353317816</c:v>
                </c:pt>
                <c:pt idx="2">
                  <c:v>0.89735629028489505</c:v>
                </c:pt>
                <c:pt idx="3">
                  <c:v>0.8556656229568822</c:v>
                </c:pt>
                <c:pt idx="4">
                  <c:v>0.77391583761461735</c:v>
                </c:pt>
                <c:pt idx="5">
                  <c:v>0.74558235814041329</c:v>
                </c:pt>
                <c:pt idx="6">
                  <c:v>0.77391583761461735</c:v>
                </c:pt>
                <c:pt idx="7">
                  <c:v>0.70822591612669061</c:v>
                </c:pt>
                <c:pt idx="8">
                  <c:v>0.95211622499958315</c:v>
                </c:pt>
                <c:pt idx="9">
                  <c:v>0.93459381316982371</c:v>
                </c:pt>
                <c:pt idx="10">
                  <c:v>0.28775652357596243</c:v>
                </c:pt>
                <c:pt idx="11">
                  <c:v>0.51137675340159205</c:v>
                </c:pt>
                <c:pt idx="12">
                  <c:v>0.75264032326186436</c:v>
                </c:pt>
                <c:pt idx="13">
                  <c:v>0.55922283323881716</c:v>
                </c:pt>
                <c:pt idx="14">
                  <c:v>0.76680706299896584</c:v>
                </c:pt>
                <c:pt idx="15">
                  <c:v>0.69896207894800133</c:v>
                </c:pt>
                <c:pt idx="16">
                  <c:v>0.73385671960036558</c:v>
                </c:pt>
                <c:pt idx="17">
                  <c:v>0.2760963855527358</c:v>
                </c:pt>
                <c:pt idx="18">
                  <c:v>0.62143512712370796</c:v>
                </c:pt>
                <c:pt idx="19">
                  <c:v>0.67517233306886237</c:v>
                </c:pt>
                <c:pt idx="20">
                  <c:v>0.77302023819514343</c:v>
                </c:pt>
                <c:pt idx="21">
                  <c:v>0.59838820979113727</c:v>
                </c:pt>
                <c:pt idx="22">
                  <c:v>0.77776228436015105</c:v>
                </c:pt>
                <c:pt idx="23">
                  <c:v>0.66830994681836486</c:v>
                </c:pt>
                <c:pt idx="24">
                  <c:v>0.71670155009571079</c:v>
                </c:pt>
                <c:pt idx="25">
                  <c:v>0.58727951004388479</c:v>
                </c:pt>
                <c:pt idx="26">
                  <c:v>0.6935546518482314</c:v>
                </c:pt>
                <c:pt idx="27">
                  <c:v>0.83283567564457073</c:v>
                </c:pt>
                <c:pt idx="28">
                  <c:v>0.82559585656710777</c:v>
                </c:pt>
                <c:pt idx="29">
                  <c:v>0.17958536138176479</c:v>
                </c:pt>
                <c:pt idx="30">
                  <c:v>0.56740215034011809</c:v>
                </c:pt>
                <c:pt idx="31">
                  <c:v>0.4979589141852116</c:v>
                </c:pt>
                <c:pt idx="32">
                  <c:v>0.87173346589700329</c:v>
                </c:pt>
                <c:pt idx="33">
                  <c:v>0.72368223618749572</c:v>
                </c:pt>
                <c:pt idx="34">
                  <c:v>0.74472569432681279</c:v>
                </c:pt>
                <c:pt idx="35">
                  <c:v>0.73769430830304694</c:v>
                </c:pt>
                <c:pt idx="36">
                  <c:v>0.56960323476172414</c:v>
                </c:pt>
                <c:pt idx="37">
                  <c:v>0.78726890999326926</c:v>
                </c:pt>
                <c:pt idx="38">
                  <c:v>0.68664719899152926</c:v>
                </c:pt>
                <c:pt idx="39">
                  <c:v>0.489413709484463</c:v>
                </c:pt>
                <c:pt idx="40">
                  <c:v>0.66374441152765895</c:v>
                </c:pt>
                <c:pt idx="41">
                  <c:v>0.86196395172769047</c:v>
                </c:pt>
                <c:pt idx="42">
                  <c:v>0.68434847025647816</c:v>
                </c:pt>
                <c:pt idx="43">
                  <c:v>0.74942267388561556</c:v>
                </c:pt>
                <c:pt idx="44">
                  <c:v>0.64555738137517737</c:v>
                </c:pt>
                <c:pt idx="45">
                  <c:v>0.68664719899152926</c:v>
                </c:pt>
                <c:pt idx="46">
                  <c:v>0.73301610649682925</c:v>
                </c:pt>
                <c:pt idx="47">
                  <c:v>0.93596764034836655</c:v>
                </c:pt>
                <c:pt idx="48">
                  <c:v>0.62299259345784375</c:v>
                </c:pt>
                <c:pt idx="49">
                  <c:v>0.79680558003052426</c:v>
                </c:pt>
                <c:pt idx="50">
                  <c:v>0.56300561482268008</c:v>
                </c:pt>
                <c:pt idx="51">
                  <c:v>0.62299259345784375</c:v>
                </c:pt>
                <c:pt idx="52">
                  <c:v>0.74003622586904361</c:v>
                </c:pt>
                <c:pt idx="53">
                  <c:v>0.66146446054519403</c:v>
                </c:pt>
                <c:pt idx="54">
                  <c:v>0.75648222653825936</c:v>
                </c:pt>
                <c:pt idx="55">
                  <c:v>0.1110358331135512</c:v>
                </c:pt>
                <c:pt idx="56">
                  <c:v>0.82077869939175851</c:v>
                </c:pt>
                <c:pt idx="57">
                  <c:v>0.62974231319282947</c:v>
                </c:pt>
                <c:pt idx="58">
                  <c:v>0.59393909656646082</c:v>
                </c:pt>
                <c:pt idx="59">
                  <c:v>0.79441859585832253</c:v>
                </c:pt>
                <c:pt idx="60">
                  <c:v>0.81596905331744329</c:v>
                </c:pt>
                <c:pt idx="61">
                  <c:v>0.95347833958917105</c:v>
                </c:pt>
                <c:pt idx="62">
                  <c:v>0.44880328935555619</c:v>
                </c:pt>
                <c:pt idx="63">
                  <c:v>0.81243346765733859</c:v>
                </c:pt>
                <c:pt idx="64">
                  <c:v>0.75200456789689607</c:v>
                </c:pt>
                <c:pt idx="65">
                  <c:v>0.1179576171377778</c:v>
                </c:pt>
                <c:pt idx="66">
                  <c:v>0.7353020798227492</c:v>
                </c:pt>
                <c:pt idx="67">
                  <c:v>0.43604312717486721</c:v>
                </c:pt>
                <c:pt idx="68">
                  <c:v>0.39193336930998995</c:v>
                </c:pt>
                <c:pt idx="69">
                  <c:v>0.54895489775659057</c:v>
                </c:pt>
                <c:pt idx="70">
                  <c:v>0.67875916209947351</c:v>
                </c:pt>
                <c:pt idx="71">
                  <c:v>0.69044664927433508</c:v>
                </c:pt>
                <c:pt idx="72">
                  <c:v>0.98037091091490569</c:v>
                </c:pt>
                <c:pt idx="73">
                  <c:v>0.31228843072851958</c:v>
                </c:pt>
                <c:pt idx="74">
                  <c:v>0.85274123253463197</c:v>
                </c:pt>
                <c:pt idx="75">
                  <c:v>0.56106670827067462</c:v>
                </c:pt>
                <c:pt idx="76">
                  <c:v>0.8942105599312522</c:v>
                </c:pt>
                <c:pt idx="77">
                  <c:v>0.78170121049190411</c:v>
                </c:pt>
                <c:pt idx="78">
                  <c:v>0.87437305571270341</c:v>
                </c:pt>
                <c:pt idx="79">
                  <c:v>0.71458818104475696</c:v>
                </c:pt>
                <c:pt idx="80">
                  <c:v>0.78873140887342608</c:v>
                </c:pt>
                <c:pt idx="81">
                  <c:v>0.76303419673873529</c:v>
                </c:pt>
                <c:pt idx="82">
                  <c:v>0.85993543941115536</c:v>
                </c:pt>
                <c:pt idx="83">
                  <c:v>0.71916746328571501</c:v>
                </c:pt>
                <c:pt idx="84">
                  <c:v>0.32643112043202777</c:v>
                </c:pt>
                <c:pt idx="85">
                  <c:v>0.78170121049190411</c:v>
                </c:pt>
                <c:pt idx="86">
                  <c:v>0.71687691100693041</c:v>
                </c:pt>
                <c:pt idx="87">
                  <c:v>0.62231926719783193</c:v>
                </c:pt>
                <c:pt idx="88">
                  <c:v>0.76536119534974301</c:v>
                </c:pt>
                <c:pt idx="89">
                  <c:v>0.56756114556852433</c:v>
                </c:pt>
                <c:pt idx="90">
                  <c:v>0.50758420826915862</c:v>
                </c:pt>
                <c:pt idx="91">
                  <c:v>0.67821633670909676</c:v>
                </c:pt>
                <c:pt idx="92">
                  <c:v>0.80284100818497062</c:v>
                </c:pt>
                <c:pt idx="93">
                  <c:v>0.65508538753524537</c:v>
                </c:pt>
                <c:pt idx="94">
                  <c:v>0.62723814041590731</c:v>
                </c:pt>
                <c:pt idx="95">
                  <c:v>0.75962639014712252</c:v>
                </c:pt>
                <c:pt idx="96">
                  <c:v>0.54093238953983391</c:v>
                </c:pt>
                <c:pt idx="97">
                  <c:v>0.15965244653393945</c:v>
                </c:pt>
                <c:pt idx="98">
                  <c:v>0.54888476961674204</c:v>
                </c:pt>
                <c:pt idx="99">
                  <c:v>0.55356535795892547</c:v>
                </c:pt>
                <c:pt idx="100">
                  <c:v>0.67582828665967143</c:v>
                </c:pt>
                <c:pt idx="101">
                  <c:v>0.18446501132551946</c:v>
                </c:pt>
                <c:pt idx="102">
                  <c:v>0.63686883342835054</c:v>
                </c:pt>
                <c:pt idx="103">
                  <c:v>0.52792862768976123</c:v>
                </c:pt>
                <c:pt idx="104">
                  <c:v>0.66599629734353272</c:v>
                </c:pt>
                <c:pt idx="105">
                  <c:v>0.10834808191106932</c:v>
                </c:pt>
                <c:pt idx="106">
                  <c:v>0.72579317710474056</c:v>
                </c:pt>
                <c:pt idx="107">
                  <c:v>0.79371365374873948</c:v>
                </c:pt>
                <c:pt idx="108">
                  <c:v>0.24031822116617357</c:v>
                </c:pt>
                <c:pt idx="109">
                  <c:v>0.24214357853986618</c:v>
                </c:pt>
                <c:pt idx="110">
                  <c:v>0.76862865130763947</c:v>
                </c:pt>
                <c:pt idx="111">
                  <c:v>0.38985284178645901</c:v>
                </c:pt>
                <c:pt idx="112">
                  <c:v>0.33179569268610315</c:v>
                </c:pt>
                <c:pt idx="113">
                  <c:v>0.86319149789962957</c:v>
                </c:pt>
                <c:pt idx="114">
                  <c:v>0.49007557363569937</c:v>
                </c:pt>
                <c:pt idx="115">
                  <c:v>0.85617363194673057</c:v>
                </c:pt>
                <c:pt idx="116">
                  <c:v>0.71239596587676735</c:v>
                </c:pt>
                <c:pt idx="117">
                  <c:v>0.37421865942569038</c:v>
                </c:pt>
                <c:pt idx="118">
                  <c:v>0.80059135662601855</c:v>
                </c:pt>
                <c:pt idx="119">
                  <c:v>0.68358238031293816</c:v>
                </c:pt>
                <c:pt idx="120">
                  <c:v>0.35676258050791126</c:v>
                </c:pt>
                <c:pt idx="121">
                  <c:v>0.65724478565901379</c:v>
                </c:pt>
                <c:pt idx="122">
                  <c:v>0.43942345510451991</c:v>
                </c:pt>
                <c:pt idx="123">
                  <c:v>0.65287941226680024</c:v>
                </c:pt>
                <c:pt idx="124">
                  <c:v>0.52306050343149924</c:v>
                </c:pt>
                <c:pt idx="125">
                  <c:v>0.79371365374873948</c:v>
                </c:pt>
                <c:pt idx="126">
                  <c:v>0.70794407206750409</c:v>
                </c:pt>
                <c:pt idx="127">
                  <c:v>0.23485253149514257</c:v>
                </c:pt>
                <c:pt idx="128">
                  <c:v>0.9698016110579506</c:v>
                </c:pt>
                <c:pt idx="129">
                  <c:v>0.84814626924328351</c:v>
                </c:pt>
                <c:pt idx="130">
                  <c:v>0.88033987299799166</c:v>
                </c:pt>
                <c:pt idx="131">
                  <c:v>0.91880818622160598</c:v>
                </c:pt>
                <c:pt idx="132">
                  <c:v>1.0032132818805453</c:v>
                </c:pt>
                <c:pt idx="133">
                  <c:v>0.9307364179629336</c:v>
                </c:pt>
                <c:pt idx="134">
                  <c:v>0.8627392132869578</c:v>
                </c:pt>
                <c:pt idx="135">
                  <c:v>0.95472252051268125</c:v>
                </c:pt>
                <c:pt idx="136">
                  <c:v>1.1116972987764915</c:v>
                </c:pt>
                <c:pt idx="137">
                  <c:v>0.87152738947993491</c:v>
                </c:pt>
                <c:pt idx="138">
                  <c:v>0.9307364179629336</c:v>
                </c:pt>
                <c:pt idx="139">
                  <c:v>1.0154440047784212</c:v>
                </c:pt>
                <c:pt idx="140">
                  <c:v>0.85105945642422287</c:v>
                </c:pt>
                <c:pt idx="141">
                  <c:v>0.94870978999185795</c:v>
                </c:pt>
                <c:pt idx="142">
                  <c:v>1.0001623531908206</c:v>
                </c:pt>
                <c:pt idx="143">
                  <c:v>1.009323241701688</c:v>
                </c:pt>
                <c:pt idx="144">
                  <c:v>0.98414319501309144</c:v>
                </c:pt>
                <c:pt idx="145">
                  <c:v>1.1606248311440146</c:v>
                </c:pt>
                <c:pt idx="146">
                  <c:v>0.91036537415048913</c:v>
                </c:pt>
                <c:pt idx="147">
                  <c:v>1.0949063308978457</c:v>
                </c:pt>
                <c:pt idx="148">
                  <c:v>1.018744624403221</c:v>
                </c:pt>
                <c:pt idx="149">
                  <c:v>1.056621592695163</c:v>
                </c:pt>
                <c:pt idx="150">
                  <c:v>1.0830829803361133</c:v>
                </c:pt>
                <c:pt idx="151">
                  <c:v>1.0042851374624346</c:v>
                </c:pt>
                <c:pt idx="152">
                  <c:v>1.1848120083621896</c:v>
                </c:pt>
                <c:pt idx="153">
                  <c:v>1.056621592695163</c:v>
                </c:pt>
                <c:pt idx="154">
                  <c:v>0.75432926228222286</c:v>
                </c:pt>
                <c:pt idx="155">
                  <c:v>0.92442674253936907</c:v>
                </c:pt>
                <c:pt idx="156">
                  <c:v>1.0801331747949514</c:v>
                </c:pt>
                <c:pt idx="157">
                  <c:v>1.0332644323367206</c:v>
                </c:pt>
                <c:pt idx="158">
                  <c:v>1.0791269675000992</c:v>
                </c:pt>
                <c:pt idx="159">
                  <c:v>0.95459357931912958</c:v>
                </c:pt>
                <c:pt idx="160">
                  <c:v>0.92848837494256631</c:v>
                </c:pt>
                <c:pt idx="161">
                  <c:v>0.85140210180345233</c:v>
                </c:pt>
                <c:pt idx="162">
                  <c:v>0.81494416041044149</c:v>
                </c:pt>
                <c:pt idx="163">
                  <c:v>0.81494416041044149</c:v>
                </c:pt>
                <c:pt idx="164">
                  <c:v>1.0133387013848805</c:v>
                </c:pt>
                <c:pt idx="165">
                  <c:v>0.82891585543853075</c:v>
                </c:pt>
                <c:pt idx="166">
                  <c:v>1.0670744023485352</c:v>
                </c:pt>
                <c:pt idx="167">
                  <c:v>0.8997228953865184</c:v>
                </c:pt>
                <c:pt idx="168">
                  <c:v>1.0281830760359087</c:v>
                </c:pt>
                <c:pt idx="169">
                  <c:v>1.1124802059245589</c:v>
                </c:pt>
                <c:pt idx="170">
                  <c:v>0.95168288303045334</c:v>
                </c:pt>
                <c:pt idx="171">
                  <c:v>0.85140210180345233</c:v>
                </c:pt>
                <c:pt idx="172">
                  <c:v>0.82052524990321696</c:v>
                </c:pt>
                <c:pt idx="173">
                  <c:v>1.0550623092954265</c:v>
                </c:pt>
                <c:pt idx="174">
                  <c:v>0.97797021185006461</c:v>
                </c:pt>
                <c:pt idx="175">
                  <c:v>1.0942495878280063</c:v>
                </c:pt>
                <c:pt idx="176">
                  <c:v>0.91119873313509636</c:v>
                </c:pt>
                <c:pt idx="177">
                  <c:v>0.94877471624793031</c:v>
                </c:pt>
                <c:pt idx="178">
                  <c:v>0.61555682048124871</c:v>
                </c:pt>
                <c:pt idx="179">
                  <c:v>0.95702055157871135</c:v>
                </c:pt>
                <c:pt idx="180">
                  <c:v>0.96272386676895461</c:v>
                </c:pt>
                <c:pt idx="181">
                  <c:v>1.0406653512574777</c:v>
                </c:pt>
                <c:pt idx="182">
                  <c:v>0.90893291346131111</c:v>
                </c:pt>
                <c:pt idx="183">
                  <c:v>0.95987100006857107</c:v>
                </c:pt>
                <c:pt idx="184">
                  <c:v>1.1114266156436694</c:v>
                </c:pt>
                <c:pt idx="185">
                  <c:v>1.0611601698439246</c:v>
                </c:pt>
                <c:pt idx="186">
                  <c:v>1.153347263868397</c:v>
                </c:pt>
                <c:pt idx="187">
                  <c:v>1.114405229291314</c:v>
                </c:pt>
                <c:pt idx="188">
                  <c:v>0.97129697613325083</c:v>
                </c:pt>
                <c:pt idx="189">
                  <c:v>0.83673889367069254</c:v>
                </c:pt>
                <c:pt idx="190">
                  <c:v>1.0260987414400291</c:v>
                </c:pt>
                <c:pt idx="191">
                  <c:v>0.91718641254661493</c:v>
                </c:pt>
                <c:pt idx="192">
                  <c:v>0.93767615732516729</c:v>
                </c:pt>
                <c:pt idx="193">
                  <c:v>0.51630868781049899</c:v>
                </c:pt>
                <c:pt idx="194">
                  <c:v>1.1371237942161956</c:v>
                </c:pt>
                <c:pt idx="195">
                  <c:v>0.86795559856724624</c:v>
                </c:pt>
                <c:pt idx="196">
                  <c:v>1.0148954714675902</c:v>
                </c:pt>
                <c:pt idx="197">
                  <c:v>0.30781108151391162</c:v>
                </c:pt>
                <c:pt idx="198">
                  <c:v>0.97606628224960446</c:v>
                </c:pt>
                <c:pt idx="199">
                  <c:v>0.94355375224118143</c:v>
                </c:pt>
                <c:pt idx="200">
                  <c:v>0.88235730933050993</c:v>
                </c:pt>
                <c:pt idx="201">
                  <c:v>0.74678203600875426</c:v>
                </c:pt>
                <c:pt idx="202">
                  <c:v>0.93474125688751752</c:v>
                </c:pt>
                <c:pt idx="203">
                  <c:v>0.93180895446343892</c:v>
                </c:pt>
                <c:pt idx="204">
                  <c:v>0.94355375224118143</c:v>
                </c:pt>
                <c:pt idx="205">
                  <c:v>1.0214407084180652</c:v>
                </c:pt>
                <c:pt idx="206">
                  <c:v>0.93126748708678009</c:v>
                </c:pt>
                <c:pt idx="207">
                  <c:v>0.91647145810280928</c:v>
                </c:pt>
                <c:pt idx="208">
                  <c:v>0.88415436609734277</c:v>
                </c:pt>
                <c:pt idx="209">
                  <c:v>0.86085326570364518</c:v>
                </c:pt>
                <c:pt idx="210">
                  <c:v>1.1422463291271101</c:v>
                </c:pt>
                <c:pt idx="211">
                  <c:v>1.0428257317608047</c:v>
                </c:pt>
                <c:pt idx="212">
                  <c:v>0.9046825336845743</c:v>
                </c:pt>
                <c:pt idx="213">
                  <c:v>0.94315220904289854</c:v>
                </c:pt>
                <c:pt idx="214">
                  <c:v>0.89586878131944658</c:v>
                </c:pt>
                <c:pt idx="215">
                  <c:v>0.96033511341293054</c:v>
                </c:pt>
                <c:pt idx="216">
                  <c:v>0.87363656493870012</c:v>
                </c:pt>
                <c:pt idx="217">
                  <c:v>1.0128978358079488</c:v>
                </c:pt>
                <c:pt idx="218">
                  <c:v>0.90587967622311383</c:v>
                </c:pt>
                <c:pt idx="219">
                  <c:v>0.69292679377640054</c:v>
                </c:pt>
                <c:pt idx="220">
                  <c:v>0.76046974865130434</c:v>
                </c:pt>
                <c:pt idx="221">
                  <c:v>0.83553078338523235</c:v>
                </c:pt>
                <c:pt idx="222">
                  <c:v>0.84337552775776059</c:v>
                </c:pt>
                <c:pt idx="223">
                  <c:v>0.71961662528979931</c:v>
                </c:pt>
                <c:pt idx="224">
                  <c:v>0.69731541061623448</c:v>
                </c:pt>
                <c:pt idx="225">
                  <c:v>0.81033915276756785</c:v>
                </c:pt>
                <c:pt idx="226">
                  <c:v>0.82905178462705176</c:v>
                </c:pt>
                <c:pt idx="227">
                  <c:v>0.77916512051179243</c:v>
                </c:pt>
                <c:pt idx="228">
                  <c:v>0.43288203636420913</c:v>
                </c:pt>
                <c:pt idx="229">
                  <c:v>0.69306380507085397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2E-D348-B0C0-B3C5C310C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231008"/>
        <c:axId val="1220204608"/>
      </c:scatterChart>
      <c:valAx>
        <c:axId val="676231008"/>
        <c:scaling>
          <c:orientation val="minMax"/>
          <c:max val="2050"/>
          <c:min val="145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R"/>
          </a:p>
        </c:txPr>
        <c:crossAx val="1220204608"/>
        <c:crosses val="autoZero"/>
        <c:crossBetween val="midCat"/>
        <c:majorUnit val="50"/>
      </c:valAx>
      <c:valAx>
        <c:axId val="1220204608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R"/>
          </a:p>
        </c:txPr>
        <c:crossAx val="6762310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8</xdr:row>
      <xdr:rowOff>60676</xdr:rowOff>
    </xdr:from>
    <xdr:to>
      <xdr:col>19</xdr:col>
      <xdr:colOff>647700</xdr:colOff>
      <xdr:row>23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09388C5-C304-754E-9EA9-211CA4296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F59E-6961-4712-95C0-1EDA7C94F886}">
  <dimension ref="A1:F21"/>
  <sheetViews>
    <sheetView tabSelected="1" zoomScale="115" zoomScaleNormal="90" workbookViewId="0">
      <selection activeCell="A6" sqref="A6"/>
    </sheetView>
  </sheetViews>
  <sheetFormatPr baseColWidth="10" defaultColWidth="11" defaultRowHeight="16" x14ac:dyDescent="0.2"/>
  <cols>
    <col min="1" max="16384" width="11" style="1"/>
  </cols>
  <sheetData>
    <row r="1" spans="1:6" x14ac:dyDescent="0.2">
      <c r="A1" s="2" t="s">
        <v>744</v>
      </c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ht="18" customHeight="1" x14ac:dyDescent="0.2">
      <c r="A3" s="212" t="s">
        <v>1078</v>
      </c>
      <c r="B3" s="213"/>
      <c r="C3" s="213"/>
      <c r="D3" s="213"/>
      <c r="E3" s="213"/>
      <c r="F3" s="214"/>
    </row>
    <row r="4" spans="1:6" x14ac:dyDescent="0.2">
      <c r="A4" s="215"/>
      <c r="B4" s="216"/>
      <c r="C4" s="216"/>
      <c r="D4" s="216"/>
      <c r="E4" s="216"/>
      <c r="F4" s="217"/>
    </row>
    <row r="5" spans="1:6" ht="19" customHeight="1" x14ac:dyDescent="0.2">
      <c r="A5" s="218"/>
      <c r="B5" s="219"/>
      <c r="C5" s="219"/>
      <c r="D5" s="219"/>
      <c r="E5" s="219"/>
      <c r="F5" s="220"/>
    </row>
    <row r="6" spans="1:6" x14ac:dyDescent="0.2">
      <c r="A6" s="3"/>
      <c r="B6" s="3"/>
      <c r="C6" s="3"/>
      <c r="D6" s="3"/>
      <c r="E6" s="3"/>
      <c r="F6" s="3"/>
    </row>
    <row r="7" spans="1:6" x14ac:dyDescent="0.2">
      <c r="A7" s="2" t="s">
        <v>1077</v>
      </c>
      <c r="B7" s="2"/>
      <c r="C7" s="2"/>
      <c r="D7" s="2"/>
      <c r="E7" s="2"/>
      <c r="F7" s="2"/>
    </row>
    <row r="8" spans="1:6" x14ac:dyDescent="0.2">
      <c r="A8" s="4" t="s">
        <v>745</v>
      </c>
      <c r="B8" s="2"/>
      <c r="C8" s="2"/>
      <c r="D8" s="2"/>
      <c r="E8" s="2"/>
      <c r="F8" s="2"/>
    </row>
    <row r="9" spans="1:6" x14ac:dyDescent="0.2">
      <c r="A9" s="2"/>
      <c r="B9" s="2"/>
      <c r="C9" s="2"/>
      <c r="D9" s="2"/>
      <c r="E9" s="2"/>
      <c r="F9" s="2"/>
    </row>
    <row r="10" spans="1:6" x14ac:dyDescent="0.2">
      <c r="A10" s="2"/>
      <c r="B10" s="2"/>
      <c r="C10" s="2"/>
      <c r="D10" s="2"/>
      <c r="E10" s="2"/>
      <c r="F10" s="2"/>
    </row>
    <row r="11" spans="1:6" x14ac:dyDescent="0.2">
      <c r="A11" s="2"/>
      <c r="B11" s="2"/>
      <c r="C11" s="2"/>
      <c r="D11" s="2"/>
      <c r="E11" s="2"/>
      <c r="F11" s="2"/>
    </row>
    <row r="12" spans="1:6" x14ac:dyDescent="0.2">
      <c r="A12" s="5" t="s">
        <v>961</v>
      </c>
      <c r="B12" s="2"/>
      <c r="C12" s="2"/>
      <c r="D12" s="2"/>
      <c r="E12" s="2"/>
      <c r="F12" s="2"/>
    </row>
    <row r="13" spans="1:6" x14ac:dyDescent="0.2">
      <c r="A13" s="2" t="s">
        <v>746</v>
      </c>
      <c r="B13" s="2"/>
      <c r="C13" s="2"/>
      <c r="D13" s="2"/>
      <c r="E13" s="2"/>
      <c r="F13" s="2"/>
    </row>
    <row r="14" spans="1:6" x14ac:dyDescent="0.2">
      <c r="A14" s="2" t="s">
        <v>751</v>
      </c>
      <c r="B14" s="2"/>
      <c r="C14" s="2"/>
      <c r="D14" s="2"/>
      <c r="E14" s="2"/>
      <c r="F14" s="2"/>
    </row>
    <row r="15" spans="1:6" x14ac:dyDescent="0.2">
      <c r="A15" s="2" t="s">
        <v>859</v>
      </c>
      <c r="B15" s="2"/>
      <c r="C15" s="2"/>
      <c r="D15" s="2"/>
      <c r="E15" s="2"/>
      <c r="F15" s="2"/>
    </row>
    <row r="16" spans="1:6" x14ac:dyDescent="0.2">
      <c r="A16" s="2" t="s">
        <v>860</v>
      </c>
      <c r="B16" s="2"/>
      <c r="C16" s="2"/>
      <c r="D16" s="2"/>
      <c r="E16" s="2"/>
      <c r="F16" s="2"/>
    </row>
    <row r="17" spans="1:6" x14ac:dyDescent="0.2">
      <c r="A17" s="2" t="s">
        <v>861</v>
      </c>
      <c r="B17" s="2"/>
      <c r="C17" s="2"/>
      <c r="D17" s="2"/>
      <c r="E17" s="2"/>
      <c r="F17" s="2"/>
    </row>
    <row r="18" spans="1:6" x14ac:dyDescent="0.2">
      <c r="A18" s="2" t="s">
        <v>862</v>
      </c>
      <c r="B18" s="2"/>
      <c r="C18" s="2"/>
      <c r="D18" s="2"/>
      <c r="E18" s="2"/>
      <c r="F18" s="2"/>
    </row>
    <row r="19" spans="1:6" x14ac:dyDescent="0.2">
      <c r="A19" s="2" t="s">
        <v>888</v>
      </c>
      <c r="B19" s="2"/>
      <c r="C19" s="2"/>
      <c r="D19" s="2"/>
      <c r="E19" s="2"/>
      <c r="F19" s="2"/>
    </row>
    <row r="20" spans="1:6" x14ac:dyDescent="0.2">
      <c r="A20" s="2" t="s">
        <v>960</v>
      </c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</sheetData>
  <mergeCells count="1">
    <mergeCell ref="A3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70E0-D2E9-3541-A8F9-5E61B1224197}">
  <dimension ref="A1:P31"/>
  <sheetViews>
    <sheetView zoomScale="106" zoomScaleNormal="82" workbookViewId="0">
      <selection activeCell="I25" sqref="I25"/>
    </sheetView>
  </sheetViews>
  <sheetFormatPr baseColWidth="10" defaultColWidth="10.83203125" defaultRowHeight="16" x14ac:dyDescent="0.2"/>
  <cols>
    <col min="1" max="1" width="10.83203125" style="7"/>
    <col min="2" max="2" width="22.5" style="7" customWidth="1"/>
    <col min="3" max="4" width="10.83203125" style="7"/>
    <col min="5" max="5" width="23.1640625" style="7" customWidth="1"/>
    <col min="6" max="6" width="22.33203125" style="7" customWidth="1"/>
    <col min="7" max="7" width="10.83203125" style="7"/>
    <col min="8" max="8" width="16.1640625" style="7" bestFit="1" customWidth="1"/>
    <col min="9" max="9" width="12.5" style="7" customWidth="1"/>
    <col min="10" max="10" width="77.33203125" style="8" customWidth="1"/>
    <col min="11" max="16384" width="10.83203125" style="2"/>
  </cols>
  <sheetData>
    <row r="1" spans="1:16" ht="23.25" customHeight="1" x14ac:dyDescent="0.2">
      <c r="A1" s="6" t="s">
        <v>750</v>
      </c>
    </row>
    <row r="2" spans="1:16" ht="13.5" customHeight="1" x14ac:dyDescent="0.2">
      <c r="A2" s="6"/>
    </row>
    <row r="3" spans="1:16" s="12" customFormat="1" ht="29.25" customHeight="1" thickBot="1" x14ac:dyDescent="0.25">
      <c r="A3" s="9" t="s">
        <v>592</v>
      </c>
      <c r="B3" s="9" t="s">
        <v>538</v>
      </c>
      <c r="C3" s="9" t="s">
        <v>962</v>
      </c>
      <c r="D3" s="9" t="s">
        <v>539</v>
      </c>
      <c r="E3" s="10" t="s">
        <v>572</v>
      </c>
      <c r="F3" s="10" t="s">
        <v>675</v>
      </c>
      <c r="G3" s="10" t="s">
        <v>544</v>
      </c>
      <c r="H3" s="10" t="s">
        <v>545</v>
      </c>
      <c r="I3" s="9" t="s">
        <v>546</v>
      </c>
      <c r="J3" s="11" t="s">
        <v>547</v>
      </c>
    </row>
    <row r="4" spans="1:16" s="8" customFormat="1" ht="14.25" customHeight="1" x14ac:dyDescent="0.2">
      <c r="A4" s="13" t="s">
        <v>540</v>
      </c>
      <c r="B4" s="13" t="s">
        <v>845</v>
      </c>
      <c r="C4" s="13">
        <v>19.383749999999999</v>
      </c>
      <c r="D4" s="13">
        <v>-155.11455000000001</v>
      </c>
      <c r="E4" s="14">
        <v>43105</v>
      </c>
      <c r="F4" s="14">
        <v>43105</v>
      </c>
      <c r="G4" s="13" t="s">
        <v>541</v>
      </c>
      <c r="H4" s="13" t="s">
        <v>542</v>
      </c>
      <c r="I4" s="13" t="s">
        <v>543</v>
      </c>
      <c r="J4" s="15" t="s">
        <v>774</v>
      </c>
    </row>
    <row r="5" spans="1:16" s="8" customFormat="1" ht="14.25" customHeight="1" x14ac:dyDescent="0.2">
      <c r="A5" s="13" t="s">
        <v>589</v>
      </c>
      <c r="B5" s="13" t="s">
        <v>590</v>
      </c>
      <c r="C5" s="13">
        <v>19.454989999999999</v>
      </c>
      <c r="D5" s="13">
        <v>-154.92142000000001</v>
      </c>
      <c r="E5" s="14">
        <v>43256.440972222219</v>
      </c>
      <c r="F5" s="16">
        <v>43256.440972222219</v>
      </c>
      <c r="G5" s="13" t="s">
        <v>549</v>
      </c>
      <c r="H5" s="13" t="s">
        <v>550</v>
      </c>
      <c r="I5" s="13" t="s">
        <v>543</v>
      </c>
      <c r="J5" s="17" t="s">
        <v>591</v>
      </c>
    </row>
    <row r="6" spans="1:16" ht="14.25" customHeight="1" x14ac:dyDescent="0.2">
      <c r="A6" s="13" t="s">
        <v>552</v>
      </c>
      <c r="B6" s="13" t="s">
        <v>548</v>
      </c>
      <c r="C6" s="13">
        <v>19.461069999999999</v>
      </c>
      <c r="D6" s="13">
        <v>-154.90900999999999</v>
      </c>
      <c r="E6" s="14">
        <v>43409.4375</v>
      </c>
      <c r="F6" s="16">
        <v>43286.979166666664</v>
      </c>
      <c r="G6" s="13" t="s">
        <v>549</v>
      </c>
      <c r="H6" s="13" t="s">
        <v>550</v>
      </c>
      <c r="I6" s="13" t="s">
        <v>543</v>
      </c>
      <c r="J6" s="17" t="s">
        <v>551</v>
      </c>
    </row>
    <row r="7" spans="1:16" s="8" customFormat="1" ht="14.25" customHeight="1" x14ac:dyDescent="0.2">
      <c r="A7" s="13" t="s">
        <v>553</v>
      </c>
      <c r="B7" s="13" t="s">
        <v>554</v>
      </c>
      <c r="C7" s="13">
        <v>19.470939999999999</v>
      </c>
      <c r="D7" s="13">
        <v>-154.89313999999999</v>
      </c>
      <c r="E7" s="14" t="s">
        <v>555</v>
      </c>
      <c r="F7" s="13" t="s">
        <v>556</v>
      </c>
      <c r="G7" s="13" t="s">
        <v>549</v>
      </c>
      <c r="H7" s="13" t="s">
        <v>550</v>
      </c>
      <c r="I7" s="13" t="s">
        <v>543</v>
      </c>
      <c r="J7" s="17" t="s">
        <v>557</v>
      </c>
      <c r="K7" s="15"/>
      <c r="L7" s="15"/>
      <c r="M7" s="15"/>
    </row>
    <row r="8" spans="1:16" s="8" customFormat="1" ht="14.25" customHeight="1" x14ac:dyDescent="0.2">
      <c r="A8" s="13" t="s">
        <v>558</v>
      </c>
      <c r="B8" s="13" t="s">
        <v>559</v>
      </c>
      <c r="C8" s="13">
        <v>19.477740000000001</v>
      </c>
      <c r="D8" s="13">
        <v>-154.87953999999999</v>
      </c>
      <c r="E8" s="14" t="s">
        <v>560</v>
      </c>
      <c r="F8" s="13" t="s">
        <v>560</v>
      </c>
      <c r="G8" s="13" t="s">
        <v>549</v>
      </c>
      <c r="H8" s="13" t="s">
        <v>550</v>
      </c>
      <c r="I8" s="13" t="s">
        <v>543</v>
      </c>
      <c r="J8" s="17" t="s">
        <v>561</v>
      </c>
      <c r="K8" s="15"/>
      <c r="L8" s="15"/>
      <c r="M8" s="15"/>
      <c r="N8" s="15"/>
      <c r="O8" s="15"/>
    </row>
    <row r="9" spans="1:16" s="8" customFormat="1" ht="14.25" customHeight="1" x14ac:dyDescent="0.2">
      <c r="A9" s="13" t="s">
        <v>562</v>
      </c>
      <c r="B9" s="13" t="s">
        <v>559</v>
      </c>
      <c r="C9" s="13">
        <v>19.480129999999999</v>
      </c>
      <c r="D9" s="13">
        <v>-154.87844999999999</v>
      </c>
      <c r="E9" s="14" t="s">
        <v>563</v>
      </c>
      <c r="F9" s="13" t="s">
        <v>563</v>
      </c>
      <c r="G9" s="13" t="s">
        <v>542</v>
      </c>
      <c r="H9" s="13" t="s">
        <v>550</v>
      </c>
      <c r="I9" s="13" t="s">
        <v>564</v>
      </c>
      <c r="J9" s="17" t="s">
        <v>867</v>
      </c>
      <c r="K9" s="15"/>
      <c r="L9" s="15"/>
      <c r="M9" s="15"/>
      <c r="N9" s="15"/>
      <c r="O9" s="15"/>
    </row>
    <row r="10" spans="1:16" s="8" customFormat="1" ht="14.25" customHeight="1" x14ac:dyDescent="0.2">
      <c r="A10" s="13" t="s">
        <v>569</v>
      </c>
      <c r="B10" s="13" t="s">
        <v>570</v>
      </c>
      <c r="C10" s="13">
        <v>19.472490000000001</v>
      </c>
      <c r="D10" s="13">
        <v>-154.89388</v>
      </c>
      <c r="E10" s="14" t="s">
        <v>571</v>
      </c>
      <c r="F10" s="13" t="s">
        <v>571</v>
      </c>
      <c r="G10" s="13" t="s">
        <v>542</v>
      </c>
      <c r="H10" s="13" t="s">
        <v>550</v>
      </c>
      <c r="I10" s="13" t="s">
        <v>564</v>
      </c>
      <c r="J10" s="17" t="s">
        <v>866</v>
      </c>
      <c r="K10" s="15"/>
      <c r="L10" s="15"/>
      <c r="M10" s="15"/>
      <c r="N10" s="15"/>
      <c r="O10" s="15"/>
    </row>
    <row r="11" spans="1:16" s="8" customFormat="1" ht="14.25" customHeight="1" x14ac:dyDescent="0.2">
      <c r="A11" s="13" t="s">
        <v>565</v>
      </c>
      <c r="B11" s="13" t="s">
        <v>554</v>
      </c>
      <c r="C11" s="13">
        <v>19.478470000000002</v>
      </c>
      <c r="D11" s="13">
        <v>-154.89384000000001</v>
      </c>
      <c r="E11" s="14" t="s">
        <v>566</v>
      </c>
      <c r="F11" s="13" t="s">
        <v>567</v>
      </c>
      <c r="G11" s="13" t="s">
        <v>542</v>
      </c>
      <c r="H11" s="13" t="s">
        <v>550</v>
      </c>
      <c r="I11" s="13" t="s">
        <v>568</v>
      </c>
      <c r="J11" s="17" t="s">
        <v>863</v>
      </c>
      <c r="K11" s="15"/>
      <c r="L11" s="15"/>
      <c r="M11" s="15"/>
      <c r="N11" s="15"/>
      <c r="O11" s="15"/>
      <c r="P11" s="15"/>
    </row>
    <row r="12" spans="1:16" s="8" customFormat="1" ht="14.25" customHeight="1" x14ac:dyDescent="0.2">
      <c r="A12" s="13" t="s">
        <v>573</v>
      </c>
      <c r="B12" s="13" t="s">
        <v>574</v>
      </c>
      <c r="C12" s="13">
        <v>19.46848</v>
      </c>
      <c r="D12" s="13">
        <v>-154.90042</v>
      </c>
      <c r="E12" s="14" t="s">
        <v>575</v>
      </c>
      <c r="F12" s="13" t="s">
        <v>575</v>
      </c>
      <c r="G12" s="13" t="s">
        <v>542</v>
      </c>
      <c r="H12" s="13" t="s">
        <v>550</v>
      </c>
      <c r="I12" s="13" t="s">
        <v>564</v>
      </c>
      <c r="J12" s="15" t="s">
        <v>864</v>
      </c>
      <c r="K12" s="15"/>
      <c r="L12" s="15"/>
      <c r="M12" s="15"/>
      <c r="N12" s="15"/>
      <c r="O12" s="15"/>
      <c r="P12" s="15"/>
    </row>
    <row r="13" spans="1:16" s="8" customFormat="1" ht="14.25" customHeight="1" x14ac:dyDescent="0.2">
      <c r="A13" s="13" t="s">
        <v>576</v>
      </c>
      <c r="B13" s="13" t="s">
        <v>548</v>
      </c>
      <c r="C13" s="13">
        <v>19.475739999999998</v>
      </c>
      <c r="D13" s="13">
        <v>-154.90787</v>
      </c>
      <c r="E13" s="14" t="s">
        <v>577</v>
      </c>
      <c r="F13" s="13" t="s">
        <v>577</v>
      </c>
      <c r="G13" s="13" t="s">
        <v>542</v>
      </c>
      <c r="H13" s="13" t="s">
        <v>550</v>
      </c>
      <c r="I13" s="13" t="s">
        <v>564</v>
      </c>
      <c r="J13" s="17" t="s">
        <v>863</v>
      </c>
      <c r="K13" s="15"/>
      <c r="L13" s="15"/>
      <c r="M13" s="15"/>
      <c r="N13" s="15"/>
      <c r="O13" s="15"/>
    </row>
    <row r="14" spans="1:16" s="8" customFormat="1" ht="14.25" customHeight="1" x14ac:dyDescent="0.2">
      <c r="A14" s="13" t="s">
        <v>578</v>
      </c>
      <c r="B14" s="13" t="s">
        <v>579</v>
      </c>
      <c r="C14" s="13">
        <v>19.478697</v>
      </c>
      <c r="D14" s="13">
        <v>-154.87990300000001</v>
      </c>
      <c r="E14" s="14" t="s">
        <v>580</v>
      </c>
      <c r="F14" s="13" t="s">
        <v>580</v>
      </c>
      <c r="G14" s="13" t="s">
        <v>542</v>
      </c>
      <c r="H14" s="13" t="s">
        <v>550</v>
      </c>
      <c r="I14" s="13" t="s">
        <v>564</v>
      </c>
      <c r="J14" s="17" t="s">
        <v>863</v>
      </c>
      <c r="K14" s="15"/>
      <c r="L14" s="15"/>
      <c r="M14" s="15"/>
      <c r="N14" s="15"/>
      <c r="O14" s="15"/>
    </row>
    <row r="15" spans="1:16" ht="14.25" customHeight="1" x14ac:dyDescent="0.2">
      <c r="A15" s="13" t="s">
        <v>581</v>
      </c>
      <c r="B15" s="13" t="s">
        <v>548</v>
      </c>
      <c r="C15" s="13">
        <v>19.47776</v>
      </c>
      <c r="D15" s="13">
        <v>-154.89966000000001</v>
      </c>
      <c r="E15" s="14">
        <v>43379.34375</v>
      </c>
      <c r="F15" s="16">
        <v>43379.34375</v>
      </c>
      <c r="G15" s="13" t="s">
        <v>542</v>
      </c>
      <c r="H15" s="13" t="s">
        <v>550</v>
      </c>
      <c r="I15" s="13" t="s">
        <v>564</v>
      </c>
      <c r="J15" s="17" t="s">
        <v>865</v>
      </c>
    </row>
    <row r="16" spans="1:16" ht="14.25" customHeight="1" x14ac:dyDescent="0.2">
      <c r="A16" s="18" t="s">
        <v>582</v>
      </c>
      <c r="B16" s="13" t="s">
        <v>548</v>
      </c>
      <c r="C16" s="13">
        <v>19.467438000000001</v>
      </c>
      <c r="D16" s="13">
        <v>-154.910437</v>
      </c>
      <c r="E16" s="19">
        <v>43411.845833333333</v>
      </c>
      <c r="F16" s="20">
        <v>43411.845833333333</v>
      </c>
      <c r="G16" s="18" t="s">
        <v>542</v>
      </c>
      <c r="H16" s="18" t="s">
        <v>550</v>
      </c>
      <c r="I16" s="18" t="s">
        <v>564</v>
      </c>
      <c r="J16" s="15" t="s">
        <v>583</v>
      </c>
    </row>
    <row r="17" spans="1:10" ht="14.25" customHeight="1" x14ac:dyDescent="0.2">
      <c r="A17" s="18" t="s">
        <v>584</v>
      </c>
      <c r="B17" s="13" t="s">
        <v>548</v>
      </c>
      <c r="C17" s="13">
        <v>19.513107999999999</v>
      </c>
      <c r="D17" s="13">
        <v>-154.83700400000001</v>
      </c>
      <c r="E17" s="19">
        <v>43228.373611111114</v>
      </c>
      <c r="F17" s="20">
        <v>43228.373611111114</v>
      </c>
      <c r="G17" s="18" t="s">
        <v>542</v>
      </c>
      <c r="H17" s="18" t="s">
        <v>550</v>
      </c>
      <c r="I17" s="18" t="s">
        <v>564</v>
      </c>
      <c r="J17" s="15" t="s">
        <v>868</v>
      </c>
    </row>
    <row r="18" spans="1:10" s="21" customFormat="1" ht="14.25" customHeight="1" x14ac:dyDescent="0.15">
      <c r="A18" s="13" t="s">
        <v>753</v>
      </c>
      <c r="B18" s="13" t="s">
        <v>754</v>
      </c>
      <c r="C18" s="13">
        <v>19.404169</v>
      </c>
      <c r="D18" s="13">
        <v>-155.27987200000001</v>
      </c>
      <c r="E18" s="13" t="s">
        <v>755</v>
      </c>
      <c r="F18" s="13" t="s">
        <v>756</v>
      </c>
      <c r="G18" s="13" t="s">
        <v>757</v>
      </c>
      <c r="H18" s="13" t="s">
        <v>758</v>
      </c>
      <c r="I18" s="13" t="s">
        <v>543</v>
      </c>
      <c r="J18" s="13" t="s">
        <v>775</v>
      </c>
    </row>
    <row r="19" spans="1:10" ht="14.25" customHeight="1" x14ac:dyDescent="0.2">
      <c r="A19" s="13" t="s">
        <v>759</v>
      </c>
      <c r="B19" s="13" t="s">
        <v>754</v>
      </c>
      <c r="C19" s="13">
        <v>19.401955999999998</v>
      </c>
      <c r="D19" s="13">
        <v>-155.28125499999999</v>
      </c>
      <c r="E19" s="16">
        <v>41437.375</v>
      </c>
      <c r="F19" s="16">
        <v>41433.375</v>
      </c>
      <c r="G19" s="13" t="s">
        <v>763</v>
      </c>
      <c r="H19" s="13" t="s">
        <v>758</v>
      </c>
      <c r="I19" s="13" t="s">
        <v>543</v>
      </c>
      <c r="J19" s="13" t="s">
        <v>764</v>
      </c>
    </row>
    <row r="20" spans="1:10" ht="14.25" customHeight="1" x14ac:dyDescent="0.2">
      <c r="A20" s="13" t="s">
        <v>760</v>
      </c>
      <c r="B20" s="13" t="s">
        <v>754</v>
      </c>
      <c r="C20" s="13">
        <v>19.401599000000001</v>
      </c>
      <c r="D20" s="13">
        <v>-155.281464</v>
      </c>
      <c r="E20" s="16">
        <v>41669.645833333336</v>
      </c>
      <c r="F20" s="14">
        <v>41659</v>
      </c>
      <c r="G20" s="13" t="s">
        <v>757</v>
      </c>
      <c r="H20" s="13" t="s">
        <v>758</v>
      </c>
      <c r="I20" s="13" t="s">
        <v>543</v>
      </c>
      <c r="J20" s="13" t="s">
        <v>764</v>
      </c>
    </row>
    <row r="21" spans="1:10" ht="14.25" customHeight="1" x14ac:dyDescent="0.2">
      <c r="A21" s="13" t="s">
        <v>761</v>
      </c>
      <c r="B21" s="13" t="s">
        <v>754</v>
      </c>
      <c r="C21" s="13">
        <v>19.401955999999998</v>
      </c>
      <c r="D21" s="13">
        <v>-155.28125499999999</v>
      </c>
      <c r="E21" s="16">
        <v>42025.395833333336</v>
      </c>
      <c r="F21" s="16">
        <v>42021.895833333336</v>
      </c>
      <c r="G21" s="13" t="s">
        <v>763</v>
      </c>
      <c r="H21" s="13" t="s">
        <v>758</v>
      </c>
      <c r="I21" s="13" t="s">
        <v>543</v>
      </c>
      <c r="J21" s="18" t="s">
        <v>773</v>
      </c>
    </row>
    <row r="22" spans="1:10" ht="14.25" customHeight="1" x14ac:dyDescent="0.2">
      <c r="A22" s="13" t="s">
        <v>762</v>
      </c>
      <c r="B22" s="13" t="s">
        <v>754</v>
      </c>
      <c r="C22" s="13">
        <v>19.403926999999999</v>
      </c>
      <c r="D22" s="13">
        <v>-155.28018800000001</v>
      </c>
      <c r="E22" s="16">
        <v>42576.306250000001</v>
      </c>
      <c r="F22" s="16">
        <v>42574.798611111109</v>
      </c>
      <c r="G22" s="13" t="s">
        <v>757</v>
      </c>
      <c r="H22" s="13" t="s">
        <v>758</v>
      </c>
      <c r="I22" s="13" t="s">
        <v>543</v>
      </c>
      <c r="J22" s="18" t="s">
        <v>773</v>
      </c>
    </row>
    <row r="23" spans="1:10" ht="14.25" customHeight="1" x14ac:dyDescent="0.2">
      <c r="A23" s="13" t="s">
        <v>769</v>
      </c>
      <c r="B23" s="13" t="s">
        <v>754</v>
      </c>
      <c r="C23" s="13">
        <v>19.403926999999999</v>
      </c>
      <c r="D23" s="13">
        <v>-155.28018800000001</v>
      </c>
      <c r="E23" s="16">
        <v>42889.258333333331</v>
      </c>
      <c r="F23" s="16">
        <v>42828.758333333331</v>
      </c>
      <c r="G23" s="13" t="s">
        <v>757</v>
      </c>
      <c r="H23" s="13" t="s">
        <v>758</v>
      </c>
      <c r="I23" s="13" t="s">
        <v>543</v>
      </c>
      <c r="J23" s="18" t="s">
        <v>773</v>
      </c>
    </row>
    <row r="24" spans="1:10" ht="14.25" customHeight="1" x14ac:dyDescent="0.2">
      <c r="A24" s="13" t="s">
        <v>770</v>
      </c>
      <c r="B24" s="13" t="s">
        <v>754</v>
      </c>
      <c r="C24" s="22" t="s">
        <v>514</v>
      </c>
      <c r="D24" s="22" t="s">
        <v>514</v>
      </c>
      <c r="E24" s="14">
        <v>42872</v>
      </c>
      <c r="F24" s="14">
        <v>42872</v>
      </c>
      <c r="G24" s="18" t="s">
        <v>757</v>
      </c>
      <c r="H24" s="18" t="s">
        <v>758</v>
      </c>
      <c r="I24" s="18" t="s">
        <v>543</v>
      </c>
      <c r="J24" s="18" t="s">
        <v>856</v>
      </c>
    </row>
    <row r="25" spans="1:10" ht="14.25" customHeight="1" x14ac:dyDescent="0.2">
      <c r="A25" s="18" t="s">
        <v>771</v>
      </c>
      <c r="B25" s="13" t="s">
        <v>754</v>
      </c>
      <c r="C25" s="23" t="s">
        <v>514</v>
      </c>
      <c r="D25" s="23" t="s">
        <v>514</v>
      </c>
      <c r="E25" s="19">
        <v>43206</v>
      </c>
      <c r="F25" s="19">
        <v>43206</v>
      </c>
      <c r="G25" s="18" t="s">
        <v>757</v>
      </c>
      <c r="H25" s="18" t="s">
        <v>758</v>
      </c>
      <c r="I25" s="18" t="s">
        <v>543</v>
      </c>
      <c r="J25" s="18" t="s">
        <v>856</v>
      </c>
    </row>
    <row r="26" spans="1:10" ht="14.25" customHeight="1" x14ac:dyDescent="0.2">
      <c r="A26" s="18" t="s">
        <v>772</v>
      </c>
      <c r="B26" s="13" t="s">
        <v>754</v>
      </c>
      <c r="C26" s="23" t="s">
        <v>514</v>
      </c>
      <c r="D26" s="23" t="s">
        <v>514</v>
      </c>
      <c r="E26" s="19">
        <v>43238</v>
      </c>
      <c r="F26" s="19">
        <v>43238</v>
      </c>
      <c r="G26" s="18" t="s">
        <v>757</v>
      </c>
      <c r="H26" s="18" t="s">
        <v>758</v>
      </c>
      <c r="I26" s="18" t="s">
        <v>543</v>
      </c>
      <c r="J26" s="18" t="s">
        <v>856</v>
      </c>
    </row>
    <row r="27" spans="1:10" ht="14.25" customHeight="1" x14ac:dyDescent="0.2">
      <c r="A27" s="18" t="s">
        <v>768</v>
      </c>
      <c r="B27" s="209" t="s">
        <v>1067</v>
      </c>
      <c r="C27" s="45">
        <v>19.398119999999999</v>
      </c>
      <c r="D27" s="45">
        <v>-155.28877</v>
      </c>
      <c r="E27" s="210">
        <v>44186.75</v>
      </c>
      <c r="F27" s="210">
        <v>44186.75</v>
      </c>
      <c r="G27" s="211" t="s">
        <v>757</v>
      </c>
      <c r="H27" s="211" t="s">
        <v>1068</v>
      </c>
      <c r="I27" s="18" t="s">
        <v>543</v>
      </c>
      <c r="J27" s="18" t="s">
        <v>856</v>
      </c>
    </row>
    <row r="28" spans="1:10" ht="14.25" customHeight="1" x14ac:dyDescent="0.2">
      <c r="A28" s="18" t="s">
        <v>844</v>
      </c>
      <c r="B28" s="13" t="s">
        <v>846</v>
      </c>
      <c r="C28" s="23" t="s">
        <v>514</v>
      </c>
      <c r="D28" s="23" t="s">
        <v>514</v>
      </c>
      <c r="E28" s="18">
        <v>2015</v>
      </c>
      <c r="F28" s="18">
        <v>2015</v>
      </c>
      <c r="G28" s="18" t="s">
        <v>542</v>
      </c>
      <c r="H28" s="18" t="s">
        <v>758</v>
      </c>
      <c r="I28" s="18" t="s">
        <v>564</v>
      </c>
      <c r="J28" s="18" t="s">
        <v>856</v>
      </c>
    </row>
    <row r="29" spans="1:10" ht="18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10" ht="18" customHeight="1" x14ac:dyDescent="0.2"/>
    <row r="31" spans="1:10" ht="18" x14ac:dyDescent="0.2">
      <c r="A31" s="7" t="s">
        <v>963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CABD-CE6B-4337-8167-0E6F0D875065}">
  <dimension ref="A1:AF204"/>
  <sheetViews>
    <sheetView zoomScaleNormal="80" workbookViewId="0">
      <selection activeCell="A2" sqref="A2"/>
    </sheetView>
  </sheetViews>
  <sheetFormatPr baseColWidth="10" defaultColWidth="11" defaultRowHeight="13" x14ac:dyDescent="0.15"/>
  <cols>
    <col min="1" max="1" width="11.6640625" style="21" customWidth="1"/>
    <col min="2" max="14" width="7" style="21" customWidth="1"/>
    <col min="15" max="15" width="14" style="21" customWidth="1"/>
    <col min="16" max="16384" width="11" style="21"/>
  </cols>
  <sheetData>
    <row r="1" spans="1:31" ht="16" x14ac:dyDescent="0.15">
      <c r="A1" s="6" t="s">
        <v>752</v>
      </c>
    </row>
    <row r="2" spans="1:31" ht="16" x14ac:dyDescent="0.15">
      <c r="A2" s="6"/>
    </row>
    <row r="3" spans="1:31" ht="17" x14ac:dyDescent="0.25">
      <c r="A3" s="24"/>
      <c r="B3" s="25" t="s">
        <v>964</v>
      </c>
      <c r="C3" s="25" t="s">
        <v>965</v>
      </c>
      <c r="D3" s="25" t="s">
        <v>966</v>
      </c>
      <c r="E3" s="25" t="s">
        <v>0</v>
      </c>
      <c r="F3" s="25" t="s">
        <v>1</v>
      </c>
      <c r="G3" s="25" t="s">
        <v>2</v>
      </c>
      <c r="H3" s="25" t="s">
        <v>3</v>
      </c>
      <c r="I3" s="25" t="s">
        <v>967</v>
      </c>
      <c r="J3" s="25" t="s">
        <v>968</v>
      </c>
      <c r="K3" s="25" t="s">
        <v>969</v>
      </c>
      <c r="L3" s="25" t="s">
        <v>848</v>
      </c>
      <c r="M3" s="25" t="s">
        <v>747</v>
      </c>
      <c r="N3" s="25" t="s">
        <v>5</v>
      </c>
      <c r="O3" s="206" t="s">
        <v>1076</v>
      </c>
    </row>
    <row r="4" spans="1:31" x14ac:dyDescent="0.15">
      <c r="A4" s="13" t="s">
        <v>540</v>
      </c>
      <c r="B4" s="27">
        <v>51.278100000000002</v>
      </c>
      <c r="C4" s="27">
        <v>2.66744</v>
      </c>
      <c r="D4" s="27">
        <v>13.5974</v>
      </c>
      <c r="E4" s="27">
        <v>11.1</v>
      </c>
      <c r="F4" s="27">
        <v>0.15295800000000001</v>
      </c>
      <c r="G4" s="27">
        <v>6.6009799999999998</v>
      </c>
      <c r="H4" s="27">
        <v>10.8916</v>
      </c>
      <c r="I4" s="27">
        <v>2.4304999999999999</v>
      </c>
      <c r="J4" s="27">
        <v>0.443301</v>
      </c>
      <c r="K4" s="27">
        <v>0.23484099999999999</v>
      </c>
      <c r="L4" s="28">
        <v>2.5739712153384962E-2</v>
      </c>
      <c r="M4" s="28">
        <v>1.4339999999999999E-3</v>
      </c>
      <c r="N4" s="27">
        <v>99.462900000000005</v>
      </c>
      <c r="O4" s="207">
        <f>(G4/40.3)/((G4/40.3)+((0.9*E4)/71.85))</f>
        <v>0.54087424988788035</v>
      </c>
    </row>
    <row r="5" spans="1:31" x14ac:dyDescent="0.15">
      <c r="A5" s="13" t="s">
        <v>540</v>
      </c>
      <c r="B5" s="27">
        <v>50.841999999999999</v>
      </c>
      <c r="C5" s="27">
        <v>2.7047599999999998</v>
      </c>
      <c r="D5" s="27">
        <v>13.501300000000001</v>
      </c>
      <c r="E5" s="27">
        <v>11.3161</v>
      </c>
      <c r="F5" s="27">
        <v>0.16109799999999999</v>
      </c>
      <c r="G5" s="27">
        <v>6.5292700000000004</v>
      </c>
      <c r="H5" s="27">
        <v>10.892300000000001</v>
      </c>
      <c r="I5" s="27">
        <v>2.4677099999999998</v>
      </c>
      <c r="J5" s="27">
        <v>0.44952300000000001</v>
      </c>
      <c r="K5" s="27">
        <v>0.27383800000000003</v>
      </c>
      <c r="L5" s="28">
        <v>2.5094887646764926E-2</v>
      </c>
      <c r="M5" s="28">
        <v>0</v>
      </c>
      <c r="N5" s="27">
        <v>99.200500000000005</v>
      </c>
      <c r="O5" s="207">
        <f t="shared" ref="O5:O9" si="0">(G5/40.3)/((G5/40.3)+((0.9*E5)/71.85))</f>
        <v>0.53336492254310075</v>
      </c>
      <c r="AE5" s="29"/>
    </row>
    <row r="6" spans="1:31" x14ac:dyDescent="0.15">
      <c r="A6" s="13" t="s">
        <v>540</v>
      </c>
      <c r="B6" s="27">
        <v>50.763399999999997</v>
      </c>
      <c r="C6" s="27">
        <v>2.54575</v>
      </c>
      <c r="D6" s="27">
        <v>13.562900000000001</v>
      </c>
      <c r="E6" s="27">
        <v>11.3954</v>
      </c>
      <c r="F6" s="27">
        <v>0.138459</v>
      </c>
      <c r="G6" s="27">
        <v>6.63408</v>
      </c>
      <c r="H6" s="27">
        <v>10.8695</v>
      </c>
      <c r="I6" s="27">
        <v>2.41574</v>
      </c>
      <c r="J6" s="27">
        <v>0.447546</v>
      </c>
      <c r="K6" s="27">
        <v>0.24709100000000001</v>
      </c>
      <c r="L6" s="28">
        <v>1.1895610354733948E-2</v>
      </c>
      <c r="M6" s="28">
        <v>1.5479999999999999E-3</v>
      </c>
      <c r="N6" s="27">
        <v>99.051100000000005</v>
      </c>
      <c r="O6" s="207">
        <f t="shared" si="0"/>
        <v>0.53558968493814274</v>
      </c>
    </row>
    <row r="7" spans="1:31" x14ac:dyDescent="0.15">
      <c r="A7" s="13" t="s">
        <v>540</v>
      </c>
      <c r="B7" s="27">
        <v>51.011000000000003</v>
      </c>
      <c r="C7" s="27">
        <v>2.52203</v>
      </c>
      <c r="D7" s="27">
        <v>13.579599999999999</v>
      </c>
      <c r="E7" s="27">
        <v>11.2608</v>
      </c>
      <c r="F7" s="27">
        <v>0.17097599999999999</v>
      </c>
      <c r="G7" s="27">
        <v>6.5589199999999996</v>
      </c>
      <c r="H7" s="27">
        <v>10.8721</v>
      </c>
      <c r="I7" s="27">
        <v>2.4269599999999998</v>
      </c>
      <c r="J7" s="27">
        <v>0.44608599999999998</v>
      </c>
      <c r="K7" s="27">
        <v>0.25867200000000001</v>
      </c>
      <c r="L7" s="28">
        <v>0</v>
      </c>
      <c r="M7" s="28">
        <v>7.3769999999999999E-3</v>
      </c>
      <c r="N7" s="27">
        <v>99.114400000000003</v>
      </c>
      <c r="O7" s="207">
        <f t="shared" si="0"/>
        <v>0.53571107783854255</v>
      </c>
    </row>
    <row r="8" spans="1:31" x14ac:dyDescent="0.15">
      <c r="A8" s="13" t="s">
        <v>540</v>
      </c>
      <c r="B8" s="27">
        <v>50.4636</v>
      </c>
      <c r="C8" s="27">
        <v>2.5689600000000001</v>
      </c>
      <c r="D8" s="27">
        <v>13.4566</v>
      </c>
      <c r="E8" s="27">
        <v>11.1912</v>
      </c>
      <c r="F8" s="27">
        <v>0.17023099999999999</v>
      </c>
      <c r="G8" s="27">
        <v>6.54122</v>
      </c>
      <c r="H8" s="27">
        <v>11.007400000000001</v>
      </c>
      <c r="I8" s="27">
        <v>2.4327399999999999</v>
      </c>
      <c r="J8" s="27">
        <v>0.448602</v>
      </c>
      <c r="K8" s="27">
        <v>0.28195100000000001</v>
      </c>
      <c r="L8" s="28">
        <v>2.9966316512615533E-2</v>
      </c>
      <c r="M8" s="28">
        <v>2.964E-2</v>
      </c>
      <c r="N8" s="27">
        <v>98.667000000000002</v>
      </c>
      <c r="O8" s="207">
        <f t="shared" si="0"/>
        <v>0.53658092034805405</v>
      </c>
    </row>
    <row r="9" spans="1:31" x14ac:dyDescent="0.15">
      <c r="A9" s="30" t="s">
        <v>748</v>
      </c>
      <c r="B9" s="31">
        <f>AVERAGE(B4:B8)</f>
        <v>50.871619999999993</v>
      </c>
      <c r="C9" s="31">
        <f t="shared" ref="C9:N9" si="1">AVERAGE(C4:C8)</f>
        <v>2.601788</v>
      </c>
      <c r="D9" s="31">
        <f t="shared" si="1"/>
        <v>13.53956</v>
      </c>
      <c r="E9" s="31">
        <f t="shared" si="1"/>
        <v>11.252700000000001</v>
      </c>
      <c r="F9" s="31">
        <f t="shared" si="1"/>
        <v>0.15874440000000001</v>
      </c>
      <c r="G9" s="31">
        <f t="shared" si="1"/>
        <v>6.5728940000000007</v>
      </c>
      <c r="H9" s="31">
        <f t="shared" si="1"/>
        <v>10.906580000000002</v>
      </c>
      <c r="I9" s="31">
        <f t="shared" si="1"/>
        <v>2.4347299999999996</v>
      </c>
      <c r="J9" s="31">
        <f t="shared" si="1"/>
        <v>0.44701160000000001</v>
      </c>
      <c r="K9" s="31">
        <f t="shared" si="1"/>
        <v>0.25927860000000003</v>
      </c>
      <c r="L9" s="32">
        <v>1.8539305333499876E-2</v>
      </c>
      <c r="M9" s="32">
        <f t="shared" si="1"/>
        <v>7.9997999999999996E-3</v>
      </c>
      <c r="N9" s="31">
        <f t="shared" si="1"/>
        <v>99.099180000000004</v>
      </c>
      <c r="O9" s="207">
        <f t="shared" si="0"/>
        <v>0.53641933244179396</v>
      </c>
    </row>
    <row r="10" spans="1:31" x14ac:dyDescent="0.15">
      <c r="A10" s="24" t="s">
        <v>749</v>
      </c>
      <c r="B10" s="33">
        <f t="shared" ref="B10:K10" si="2">STDEV(B4:B8)/B9</f>
        <v>5.927604600852749E-3</v>
      </c>
      <c r="C10" s="33">
        <f t="shared" si="2"/>
        <v>3.0683573896685742E-2</v>
      </c>
      <c r="D10" s="33">
        <f t="shared" si="2"/>
        <v>4.3443760468505586E-3</v>
      </c>
      <c r="E10" s="33">
        <f t="shared" si="2"/>
        <v>1.0088327528645415E-2</v>
      </c>
      <c r="F10" s="33">
        <f t="shared" si="2"/>
        <v>8.5221442915815432E-2</v>
      </c>
      <c r="G10" s="33">
        <f t="shared" si="2"/>
        <v>6.6464970933241135E-3</v>
      </c>
      <c r="H10" s="33">
        <f t="shared" si="2"/>
        <v>5.2584331055098282E-3</v>
      </c>
      <c r="I10" s="33">
        <f t="shared" si="2"/>
        <v>8.0341439691566166E-3</v>
      </c>
      <c r="J10" s="33">
        <f t="shared" si="2"/>
        <v>5.4507843431340734E-3</v>
      </c>
      <c r="K10" s="33">
        <f t="shared" si="2"/>
        <v>7.3990217457917243E-2</v>
      </c>
      <c r="L10" s="33"/>
      <c r="M10" s="33"/>
      <c r="N10" s="27"/>
      <c r="O10" s="207"/>
    </row>
    <row r="11" spans="1:31" x14ac:dyDescent="0.15">
      <c r="A11" s="2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8"/>
      <c r="M11" s="28"/>
      <c r="N11" s="26"/>
      <c r="O11" s="207"/>
    </row>
    <row r="12" spans="1:31" x14ac:dyDescent="0.15">
      <c r="A12" s="13" t="s">
        <v>589</v>
      </c>
      <c r="B12" s="27">
        <v>50.922800000000002</v>
      </c>
      <c r="C12" s="27">
        <v>4.66899</v>
      </c>
      <c r="D12" s="27">
        <v>12.3972</v>
      </c>
      <c r="E12" s="27">
        <v>14.0206</v>
      </c>
      <c r="F12" s="27">
        <v>0.16819600000000001</v>
      </c>
      <c r="G12" s="27">
        <v>4.3319700000000001</v>
      </c>
      <c r="H12" s="27">
        <v>8.4682200000000005</v>
      </c>
      <c r="I12" s="27">
        <v>3.0398299999999998</v>
      </c>
      <c r="J12" s="27">
        <v>1.0397099999999999</v>
      </c>
      <c r="K12" s="27">
        <v>0.564967</v>
      </c>
      <c r="L12" s="28">
        <v>2.7825979765176111E-2</v>
      </c>
      <c r="M12" s="28">
        <v>2.3448E-2</v>
      </c>
      <c r="N12" s="27">
        <v>99.715400000000002</v>
      </c>
      <c r="O12" s="207">
        <f t="shared" ref="O12:O17" si="3">(G12/40.3)/((G12/40.3)+((0.9*E12)/71.85))</f>
        <v>0.37967789623363668</v>
      </c>
    </row>
    <row r="13" spans="1:31" x14ac:dyDescent="0.15">
      <c r="A13" s="13" t="s">
        <v>589</v>
      </c>
      <c r="B13" s="27">
        <v>50.9846</v>
      </c>
      <c r="C13" s="27">
        <v>4.7565900000000001</v>
      </c>
      <c r="D13" s="27">
        <v>12.3116</v>
      </c>
      <c r="E13" s="27">
        <v>14.088800000000001</v>
      </c>
      <c r="F13" s="27">
        <v>0.159108</v>
      </c>
      <c r="G13" s="27">
        <v>4.3869400000000001</v>
      </c>
      <c r="H13" s="27">
        <v>8.4390999999999998</v>
      </c>
      <c r="I13" s="27">
        <v>2.88293</v>
      </c>
      <c r="J13" s="27">
        <v>1.0265200000000001</v>
      </c>
      <c r="K13" s="27">
        <v>0.59232899999999999</v>
      </c>
      <c r="L13" s="28">
        <v>1.932671215338496E-2</v>
      </c>
      <c r="M13" s="28">
        <v>2.4263E-2</v>
      </c>
      <c r="N13" s="27">
        <v>99.700999999999993</v>
      </c>
      <c r="O13" s="207">
        <f t="shared" si="3"/>
        <v>0.38150655732469624</v>
      </c>
    </row>
    <row r="14" spans="1:31" x14ac:dyDescent="0.15">
      <c r="A14" s="13" t="s">
        <v>589</v>
      </c>
      <c r="B14" s="27">
        <v>50.847700000000003</v>
      </c>
      <c r="C14" s="27">
        <v>4.5870899999999999</v>
      </c>
      <c r="D14" s="27">
        <v>12.2334</v>
      </c>
      <c r="E14" s="27">
        <v>13.986700000000001</v>
      </c>
      <c r="F14" s="27">
        <v>0.19483700000000001</v>
      </c>
      <c r="G14" s="27">
        <v>4.3503100000000003</v>
      </c>
      <c r="H14" s="27">
        <v>8.3922799999999995</v>
      </c>
      <c r="I14" s="27">
        <v>2.9996</v>
      </c>
      <c r="J14" s="27">
        <v>1.01583</v>
      </c>
      <c r="K14" s="27">
        <v>0.57206100000000004</v>
      </c>
      <c r="L14" s="28">
        <v>1.5997655445915561E-2</v>
      </c>
      <c r="M14" s="28">
        <v>9.9439999999999997E-3</v>
      </c>
      <c r="N14" s="27">
        <v>99.229600000000005</v>
      </c>
      <c r="O14" s="207">
        <f t="shared" si="3"/>
        <v>0.38124430874038334</v>
      </c>
    </row>
    <row r="15" spans="1:31" x14ac:dyDescent="0.15">
      <c r="A15" s="13" t="s">
        <v>589</v>
      </c>
      <c r="B15" s="27">
        <v>51.1372</v>
      </c>
      <c r="C15" s="27">
        <v>4.5714899999999998</v>
      </c>
      <c r="D15" s="27">
        <v>12.376099999999999</v>
      </c>
      <c r="E15" s="27">
        <v>13.9354</v>
      </c>
      <c r="F15" s="27">
        <v>0.21659600000000001</v>
      </c>
      <c r="G15" s="27">
        <v>4.351</v>
      </c>
      <c r="H15" s="27">
        <v>8.4855499999999999</v>
      </c>
      <c r="I15" s="27">
        <v>2.9816500000000001</v>
      </c>
      <c r="J15" s="27">
        <v>0.99749200000000005</v>
      </c>
      <c r="K15" s="27">
        <v>0.54691299999999998</v>
      </c>
      <c r="L15" s="28">
        <v>2.4027122345740694E-2</v>
      </c>
      <c r="M15" s="28">
        <v>3.7761000000000003E-2</v>
      </c>
      <c r="N15" s="27">
        <v>99.697100000000006</v>
      </c>
      <c r="O15" s="207">
        <f t="shared" si="3"/>
        <v>0.38214893882341411</v>
      </c>
    </row>
    <row r="16" spans="1:31" x14ac:dyDescent="0.15">
      <c r="A16" s="13" t="s">
        <v>589</v>
      </c>
      <c r="B16" s="27">
        <v>51.140300000000003</v>
      </c>
      <c r="C16" s="27">
        <v>4.6189499999999999</v>
      </c>
      <c r="D16" s="27">
        <v>12.301399999999999</v>
      </c>
      <c r="E16" s="27">
        <v>14.19</v>
      </c>
      <c r="F16" s="27">
        <v>0.22419800000000001</v>
      </c>
      <c r="G16" s="27">
        <v>4.3251400000000002</v>
      </c>
      <c r="H16" s="27">
        <v>8.4422899999999998</v>
      </c>
      <c r="I16" s="27">
        <v>3.0871900000000001</v>
      </c>
      <c r="J16" s="27">
        <v>1.0448500000000001</v>
      </c>
      <c r="K16" s="27">
        <v>0.53439700000000001</v>
      </c>
      <c r="L16" s="28">
        <v>0</v>
      </c>
      <c r="M16" s="28">
        <v>3.0845000000000001E-2</v>
      </c>
      <c r="N16" s="27">
        <v>99.939499999999995</v>
      </c>
      <c r="O16" s="207">
        <f t="shared" si="3"/>
        <v>0.37648295646628621</v>
      </c>
    </row>
    <row r="17" spans="1:15" x14ac:dyDescent="0.15">
      <c r="A17" s="30" t="s">
        <v>748</v>
      </c>
      <c r="B17" s="31">
        <f t="shared" ref="B17:N17" si="4">AVERAGE(B12:B16)</f>
        <v>51.006520000000002</v>
      </c>
      <c r="C17" s="31">
        <f t="shared" si="4"/>
        <v>4.6406220000000005</v>
      </c>
      <c r="D17" s="31">
        <f t="shared" si="4"/>
        <v>12.32394</v>
      </c>
      <c r="E17" s="31">
        <f t="shared" si="4"/>
        <v>14.044300000000002</v>
      </c>
      <c r="F17" s="31">
        <f t="shared" si="4"/>
        <v>0.19258700000000001</v>
      </c>
      <c r="G17" s="31">
        <f t="shared" si="4"/>
        <v>4.3490720000000005</v>
      </c>
      <c r="H17" s="31">
        <f t="shared" si="4"/>
        <v>8.445488000000001</v>
      </c>
      <c r="I17" s="31">
        <f t="shared" si="4"/>
        <v>2.99824</v>
      </c>
      <c r="J17" s="31">
        <f t="shared" si="4"/>
        <v>1.0248804000000002</v>
      </c>
      <c r="K17" s="31">
        <f t="shared" si="4"/>
        <v>0.56213340000000012</v>
      </c>
      <c r="L17" s="32">
        <v>1.7435493942043467E-2</v>
      </c>
      <c r="M17" s="32">
        <f t="shared" si="4"/>
        <v>2.5252200000000002E-2</v>
      </c>
      <c r="N17" s="31">
        <f t="shared" si="4"/>
        <v>99.656520000000015</v>
      </c>
      <c r="O17" s="207">
        <f t="shared" si="3"/>
        <v>0.38020823452255587</v>
      </c>
    </row>
    <row r="18" spans="1:15" x14ac:dyDescent="0.15">
      <c r="A18" s="24" t="s">
        <v>749</v>
      </c>
      <c r="B18" s="33">
        <f t="shared" ref="B18:K18" si="5">STDEV(B12:B16)/B17</f>
        <v>2.5503458938463796E-3</v>
      </c>
      <c r="C18" s="33">
        <f t="shared" si="5"/>
        <v>1.6114115029006414E-2</v>
      </c>
      <c r="D18" s="33">
        <f t="shared" si="5"/>
        <v>5.28138438119897E-3</v>
      </c>
      <c r="E18" s="33">
        <f t="shared" si="5"/>
        <v>7.0260161211410212E-3</v>
      </c>
      <c r="F18" s="33">
        <f t="shared" si="5"/>
        <v>0.14906322509680184</v>
      </c>
      <c r="G18" s="33">
        <f t="shared" si="5"/>
        <v>5.5189626488248364E-3</v>
      </c>
      <c r="H18" s="33">
        <f t="shared" si="5"/>
        <v>4.1879032962527504E-3</v>
      </c>
      <c r="I18" s="33">
        <f t="shared" si="5"/>
        <v>2.5409188888971573E-2</v>
      </c>
      <c r="J18" s="33">
        <f t="shared" si="5"/>
        <v>1.8599147839279587E-2</v>
      </c>
      <c r="K18" s="33">
        <f t="shared" si="5"/>
        <v>3.9970003122460303E-2</v>
      </c>
      <c r="L18" s="28"/>
      <c r="M18" s="28"/>
      <c r="N18" s="27"/>
      <c r="O18" s="207"/>
    </row>
    <row r="19" spans="1:15" x14ac:dyDescent="0.15">
      <c r="A19" s="24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8"/>
      <c r="M19" s="28"/>
      <c r="N19" s="26"/>
      <c r="O19" s="207"/>
    </row>
    <row r="20" spans="1:15" x14ac:dyDescent="0.15">
      <c r="A20" s="13" t="s">
        <v>552</v>
      </c>
      <c r="B20" s="27">
        <v>51.622300000000003</v>
      </c>
      <c r="C20" s="27">
        <v>4.2644099999999998</v>
      </c>
      <c r="D20" s="27">
        <v>12.758599999999999</v>
      </c>
      <c r="E20" s="27">
        <v>13.4918</v>
      </c>
      <c r="F20" s="27">
        <v>0.19053600000000001</v>
      </c>
      <c r="G20" s="27">
        <v>4.5620900000000004</v>
      </c>
      <c r="H20" s="27">
        <v>8.7110699999999994</v>
      </c>
      <c r="I20" s="27">
        <v>2.9965999999999999</v>
      </c>
      <c r="J20" s="27">
        <v>0.96318199999999998</v>
      </c>
      <c r="K20" s="27">
        <v>0.53922199999999998</v>
      </c>
      <c r="L20" s="28">
        <v>9.3896060454658984E-3</v>
      </c>
      <c r="M20" s="28">
        <v>1.1965E-2</v>
      </c>
      <c r="N20" s="27">
        <v>100.13500000000001</v>
      </c>
      <c r="O20" s="207">
        <f t="shared" ref="O20:O25" si="6">(G20/40.3)/((G20/40.3)+((0.9*E20)/71.85))</f>
        <v>0.40114138658101761</v>
      </c>
    </row>
    <row r="21" spans="1:15" x14ac:dyDescent="0.15">
      <c r="A21" s="13" t="s">
        <v>552</v>
      </c>
      <c r="B21" s="27">
        <v>51.321899999999999</v>
      </c>
      <c r="C21" s="27">
        <v>4.3323200000000002</v>
      </c>
      <c r="D21" s="27">
        <v>12.792199999999999</v>
      </c>
      <c r="E21" s="27">
        <v>13.488799999999999</v>
      </c>
      <c r="F21" s="27">
        <v>0.19189600000000001</v>
      </c>
      <c r="G21" s="27">
        <v>4.5641100000000003</v>
      </c>
      <c r="H21" s="27">
        <v>8.6348800000000008</v>
      </c>
      <c r="I21" s="27">
        <v>2.9744100000000002</v>
      </c>
      <c r="J21" s="27">
        <v>0.94333</v>
      </c>
      <c r="K21" s="27">
        <v>0.60180699999999998</v>
      </c>
      <c r="L21" s="28">
        <v>2.6314447039720204E-2</v>
      </c>
      <c r="M21" s="28">
        <v>0</v>
      </c>
      <c r="N21" s="27">
        <v>99.911299999999997</v>
      </c>
      <c r="O21" s="207">
        <f t="shared" si="6"/>
        <v>0.40130116327882515</v>
      </c>
    </row>
    <row r="22" spans="1:15" x14ac:dyDescent="0.15">
      <c r="A22" s="13" t="s">
        <v>552</v>
      </c>
      <c r="B22" s="27">
        <v>51.519399999999997</v>
      </c>
      <c r="C22" s="27">
        <v>4.3509900000000004</v>
      </c>
      <c r="D22" s="27">
        <v>12.689399999999999</v>
      </c>
      <c r="E22" s="27">
        <v>13.465400000000001</v>
      </c>
      <c r="F22" s="27">
        <v>0.162244</v>
      </c>
      <c r="G22" s="27">
        <v>4.55138</v>
      </c>
      <c r="H22" s="27">
        <v>8.7383500000000005</v>
      </c>
      <c r="I22" s="27">
        <v>2.9548199999999998</v>
      </c>
      <c r="J22" s="27">
        <v>0.97663900000000003</v>
      </c>
      <c r="K22" s="27">
        <v>0.62026599999999998</v>
      </c>
      <c r="L22" s="28">
        <v>9.4949407319510366E-3</v>
      </c>
      <c r="M22" s="28">
        <v>1.4314E-2</v>
      </c>
      <c r="N22" s="27">
        <v>100.06699999999999</v>
      </c>
      <c r="O22" s="207">
        <f t="shared" si="6"/>
        <v>0.40104729160120922</v>
      </c>
    </row>
    <row r="23" spans="1:15" x14ac:dyDescent="0.15">
      <c r="A23" s="13" t="s">
        <v>552</v>
      </c>
      <c r="B23" s="27">
        <v>51.667499999999997</v>
      </c>
      <c r="C23" s="27">
        <v>4.1383200000000002</v>
      </c>
      <c r="D23" s="27">
        <v>12.787599999999999</v>
      </c>
      <c r="E23" s="27">
        <v>13.457599999999999</v>
      </c>
      <c r="F23" s="27">
        <v>0.20458799999999999</v>
      </c>
      <c r="G23" s="27">
        <v>4.5571700000000002</v>
      </c>
      <c r="H23" s="27">
        <v>8.6930899999999998</v>
      </c>
      <c r="I23" s="27">
        <v>2.9369499999999999</v>
      </c>
      <c r="J23" s="27">
        <v>0.96106800000000003</v>
      </c>
      <c r="K23" s="27">
        <v>0.52134999999999998</v>
      </c>
      <c r="L23" s="28">
        <v>4.7348542343242563E-3</v>
      </c>
      <c r="M23" s="28">
        <v>1.4489999999999999E-2</v>
      </c>
      <c r="N23" s="27">
        <v>99.951599999999999</v>
      </c>
      <c r="O23" s="207">
        <f t="shared" si="6"/>
        <v>0.40149194174874486</v>
      </c>
    </row>
    <row r="24" spans="1:15" x14ac:dyDescent="0.15">
      <c r="A24" s="13" t="s">
        <v>552</v>
      </c>
      <c r="B24" s="27">
        <v>51.703099999999999</v>
      </c>
      <c r="C24" s="27">
        <v>4.2160000000000002</v>
      </c>
      <c r="D24" s="27">
        <v>12.8155</v>
      </c>
      <c r="E24" s="27">
        <v>13.4207</v>
      </c>
      <c r="F24" s="27">
        <v>0.21576200000000001</v>
      </c>
      <c r="G24" s="27">
        <v>4.5746599999999997</v>
      </c>
      <c r="H24" s="27">
        <v>8.7960899999999995</v>
      </c>
      <c r="I24" s="27">
        <v>3.0441500000000001</v>
      </c>
      <c r="J24" s="27">
        <v>0.98144299999999995</v>
      </c>
      <c r="K24" s="27">
        <v>0.53961899999999996</v>
      </c>
      <c r="L24" s="28">
        <v>1.2286510179865099E-2</v>
      </c>
      <c r="M24" s="28">
        <v>0</v>
      </c>
      <c r="N24" s="27">
        <v>100.33799999999999</v>
      </c>
      <c r="O24" s="207">
        <f t="shared" si="6"/>
        <v>0.40307321365655435</v>
      </c>
    </row>
    <row r="25" spans="1:15" x14ac:dyDescent="0.15">
      <c r="A25" s="30" t="s">
        <v>748</v>
      </c>
      <c r="B25" s="31">
        <f t="shared" ref="B25:N25" si="7">AVERAGE(B20:B24)</f>
        <v>51.566839999999992</v>
      </c>
      <c r="C25" s="31">
        <f t="shared" si="7"/>
        <v>4.260408</v>
      </c>
      <c r="D25" s="31">
        <f t="shared" si="7"/>
        <v>12.768660000000001</v>
      </c>
      <c r="E25" s="31">
        <f t="shared" si="7"/>
        <v>13.464859999999998</v>
      </c>
      <c r="F25" s="31">
        <f t="shared" si="7"/>
        <v>0.19300519999999999</v>
      </c>
      <c r="G25" s="31">
        <f t="shared" si="7"/>
        <v>4.5618819999999998</v>
      </c>
      <c r="H25" s="31">
        <f t="shared" si="7"/>
        <v>8.714696</v>
      </c>
      <c r="I25" s="31">
        <f t="shared" si="7"/>
        <v>2.9813859999999996</v>
      </c>
      <c r="J25" s="31">
        <f t="shared" si="7"/>
        <v>0.96513239999999989</v>
      </c>
      <c r="K25" s="31">
        <f t="shared" si="7"/>
        <v>0.56445279999999998</v>
      </c>
      <c r="L25" s="32">
        <v>1.2444071646265301E-2</v>
      </c>
      <c r="M25" s="32">
        <f t="shared" si="7"/>
        <v>8.1537999999999992E-3</v>
      </c>
      <c r="N25" s="31">
        <f t="shared" si="7"/>
        <v>100.08057999999998</v>
      </c>
      <c r="O25" s="207">
        <f t="shared" si="6"/>
        <v>0.40161068126996224</v>
      </c>
    </row>
    <row r="26" spans="1:15" x14ac:dyDescent="0.15">
      <c r="A26" s="24" t="s">
        <v>749</v>
      </c>
      <c r="B26" s="33">
        <f t="shared" ref="B26:K26" si="8">STDEV(B20:B24)/B25</f>
        <v>2.9731194768650559E-3</v>
      </c>
      <c r="C26" s="33">
        <f t="shared" si="8"/>
        <v>2.041855612427395E-2</v>
      </c>
      <c r="D26" s="33">
        <f t="shared" si="8"/>
        <v>3.8147157366823651E-3</v>
      </c>
      <c r="E26" s="33">
        <f t="shared" si="8"/>
        <v>2.1338120850948458E-3</v>
      </c>
      <c r="F26" s="33">
        <f t="shared" si="8"/>
        <v>0.10380571963094729</v>
      </c>
      <c r="G26" s="33">
        <f t="shared" si="8"/>
        <v>1.9008596811268203E-3</v>
      </c>
      <c r="H26" s="33">
        <f t="shared" si="8"/>
        <v>6.7971184160214269E-3</v>
      </c>
      <c r="I26" s="33">
        <f t="shared" si="8"/>
        <v>1.3930567379813991E-2</v>
      </c>
      <c r="J26" s="33">
        <f t="shared" si="8"/>
        <v>1.5490930624880684E-2</v>
      </c>
      <c r="K26" s="33">
        <f t="shared" si="8"/>
        <v>7.7333165069137247E-2</v>
      </c>
      <c r="L26" s="28"/>
      <c r="M26" s="28"/>
      <c r="N26" s="27"/>
      <c r="O26" s="207"/>
    </row>
    <row r="27" spans="1:15" x14ac:dyDescent="0.15">
      <c r="A27" s="2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8"/>
      <c r="M27" s="28"/>
      <c r="N27" s="26"/>
      <c r="O27" s="207"/>
    </row>
    <row r="28" spans="1:15" x14ac:dyDescent="0.15">
      <c r="A28" s="13" t="s">
        <v>553</v>
      </c>
      <c r="B28" s="27">
        <v>55.203299999999999</v>
      </c>
      <c r="C28" s="27">
        <v>3.2923800000000001</v>
      </c>
      <c r="D28" s="27">
        <v>13.3233</v>
      </c>
      <c r="E28" s="27">
        <v>12.0585</v>
      </c>
      <c r="F28" s="27">
        <v>0.20798700000000001</v>
      </c>
      <c r="G28" s="27">
        <v>3.8605299999999998</v>
      </c>
      <c r="H28" s="27">
        <v>8.0066100000000002</v>
      </c>
      <c r="I28" s="27">
        <v>3.1057100000000002</v>
      </c>
      <c r="J28" s="27">
        <v>1.1202000000000001</v>
      </c>
      <c r="K28" s="27">
        <v>0.43699700000000002</v>
      </c>
      <c r="L28" s="28">
        <v>1.8693101986010489E-2</v>
      </c>
      <c r="M28" s="28">
        <v>2.9319000000000001E-2</v>
      </c>
      <c r="N28" s="27">
        <v>100.69199999999999</v>
      </c>
      <c r="O28" s="207">
        <f t="shared" ref="O28:O33" si="9">(G28/40.3)/((G28/40.3)+((0.9*E28)/71.85))</f>
        <v>0.3880834159735978</v>
      </c>
    </row>
    <row r="29" spans="1:15" x14ac:dyDescent="0.15">
      <c r="A29" s="13" t="s">
        <v>553</v>
      </c>
      <c r="B29" s="27">
        <v>55.424900000000001</v>
      </c>
      <c r="C29" s="27">
        <v>3.2700399999999998</v>
      </c>
      <c r="D29" s="27">
        <v>13.2761</v>
      </c>
      <c r="E29" s="27">
        <v>11.9107</v>
      </c>
      <c r="F29" s="27">
        <v>0.13777800000000001</v>
      </c>
      <c r="G29" s="27">
        <v>3.92902</v>
      </c>
      <c r="H29" s="27">
        <v>7.9099899999999996</v>
      </c>
      <c r="I29" s="27">
        <v>3.1970499999999999</v>
      </c>
      <c r="J29" s="27">
        <v>1.1162099999999999</v>
      </c>
      <c r="K29" s="27">
        <v>0.42880800000000002</v>
      </c>
      <c r="L29" s="28">
        <v>2.2815573195103672E-2</v>
      </c>
      <c r="M29" s="28">
        <v>3.2169999999999997E-2</v>
      </c>
      <c r="N29" s="27">
        <v>100.69</v>
      </c>
      <c r="O29" s="207">
        <f t="shared" si="9"/>
        <v>0.39521156689233844</v>
      </c>
    </row>
    <row r="30" spans="1:15" x14ac:dyDescent="0.15">
      <c r="A30" s="13" t="s">
        <v>553</v>
      </c>
      <c r="B30" s="27">
        <v>55.066800000000001</v>
      </c>
      <c r="C30" s="27">
        <v>3.1768299999999998</v>
      </c>
      <c r="D30" s="27">
        <v>13.2026</v>
      </c>
      <c r="E30" s="27">
        <v>12.258900000000001</v>
      </c>
      <c r="F30" s="27">
        <v>0.174932</v>
      </c>
      <c r="G30" s="27">
        <v>3.8560099999999999</v>
      </c>
      <c r="H30" s="27">
        <v>8.0253399999999999</v>
      </c>
      <c r="I30" s="27">
        <v>3.1620699999999999</v>
      </c>
      <c r="J30" s="27">
        <v>1.1066499999999999</v>
      </c>
      <c r="K30" s="27">
        <v>0.45969399999999999</v>
      </c>
      <c r="L30" s="28">
        <v>5.7685760054958773E-3</v>
      </c>
      <c r="M30" s="28">
        <v>2.4648E-2</v>
      </c>
      <c r="N30" s="27">
        <v>100.529</v>
      </c>
      <c r="O30" s="207">
        <f t="shared" si="9"/>
        <v>0.38389943508031366</v>
      </c>
    </row>
    <row r="31" spans="1:15" x14ac:dyDescent="0.15">
      <c r="A31" s="13" t="s">
        <v>553</v>
      </c>
      <c r="B31" s="27">
        <v>54.935899999999997</v>
      </c>
      <c r="C31" s="27">
        <v>3.3936099999999998</v>
      </c>
      <c r="D31" s="27">
        <v>13.2044</v>
      </c>
      <c r="E31" s="27">
        <v>12.13</v>
      </c>
      <c r="F31" s="27">
        <v>0.20438200000000001</v>
      </c>
      <c r="G31" s="27">
        <v>3.87154</v>
      </c>
      <c r="H31" s="27">
        <v>7.9159600000000001</v>
      </c>
      <c r="I31" s="27">
        <v>3.1707399999999999</v>
      </c>
      <c r="J31" s="27">
        <v>1.12615</v>
      </c>
      <c r="K31" s="27">
        <v>0.50499400000000005</v>
      </c>
      <c r="L31" s="28">
        <v>0</v>
      </c>
      <c r="M31" s="28">
        <v>2.2054000000000001E-2</v>
      </c>
      <c r="N31" s="27">
        <v>100.48</v>
      </c>
      <c r="O31" s="207">
        <f t="shared" si="9"/>
        <v>0.38735603488020509</v>
      </c>
    </row>
    <row r="32" spans="1:15" x14ac:dyDescent="0.15">
      <c r="A32" s="13" t="s">
        <v>553</v>
      </c>
      <c r="B32" s="27">
        <v>54.9983</v>
      </c>
      <c r="C32" s="27">
        <v>3.30837</v>
      </c>
      <c r="D32" s="27">
        <v>13.1181</v>
      </c>
      <c r="E32" s="27">
        <v>11.997199999999999</v>
      </c>
      <c r="F32" s="27">
        <v>0.205126</v>
      </c>
      <c r="G32" s="27">
        <v>3.7534200000000002</v>
      </c>
      <c r="H32" s="27">
        <v>7.8737199999999996</v>
      </c>
      <c r="I32" s="27">
        <v>3.0632799999999998</v>
      </c>
      <c r="J32" s="27">
        <v>1.1423300000000001</v>
      </c>
      <c r="K32" s="27">
        <v>0.419514</v>
      </c>
      <c r="L32" s="28">
        <v>2.7230017736697476E-2</v>
      </c>
      <c r="M32" s="28">
        <v>3.5517E-2</v>
      </c>
      <c r="N32" s="27">
        <v>99.982900000000001</v>
      </c>
      <c r="O32" s="207">
        <f t="shared" si="9"/>
        <v>0.38262618488641786</v>
      </c>
    </row>
    <row r="33" spans="1:15" x14ac:dyDescent="0.15">
      <c r="A33" s="30" t="s">
        <v>748</v>
      </c>
      <c r="B33" s="31">
        <f t="shared" ref="B33:N33" si="10">AVERAGE(B28:B32)</f>
        <v>55.125839999999997</v>
      </c>
      <c r="C33" s="31">
        <f t="shared" si="10"/>
        <v>3.2882459999999996</v>
      </c>
      <c r="D33" s="31">
        <f t="shared" si="10"/>
        <v>13.2249</v>
      </c>
      <c r="E33" s="31">
        <f t="shared" si="10"/>
        <v>12.071059999999999</v>
      </c>
      <c r="F33" s="31">
        <f t="shared" si="10"/>
        <v>0.18604100000000001</v>
      </c>
      <c r="G33" s="31">
        <f t="shared" si="10"/>
        <v>3.8541039999999995</v>
      </c>
      <c r="H33" s="31">
        <f t="shared" si="10"/>
        <v>7.9463239999999997</v>
      </c>
      <c r="I33" s="31">
        <f t="shared" si="10"/>
        <v>3.1397699999999999</v>
      </c>
      <c r="J33" s="31">
        <f t="shared" si="10"/>
        <v>1.1223080000000001</v>
      </c>
      <c r="K33" s="31">
        <f t="shared" si="10"/>
        <v>0.4500014</v>
      </c>
      <c r="L33" s="32">
        <v>1.4901453784661503E-2</v>
      </c>
      <c r="M33" s="32">
        <f t="shared" si="10"/>
        <v>2.8741599999999999E-2</v>
      </c>
      <c r="N33" s="31">
        <f t="shared" si="10"/>
        <v>100.47478000000001</v>
      </c>
      <c r="O33" s="207">
        <f t="shared" si="9"/>
        <v>0.38744077374947883</v>
      </c>
    </row>
    <row r="34" spans="1:15" x14ac:dyDescent="0.15">
      <c r="A34" s="24" t="s">
        <v>749</v>
      </c>
      <c r="B34" s="33">
        <f t="shared" ref="B34:K34" si="11">STDEV(B28:B32)/B33</f>
        <v>3.527653280101324E-3</v>
      </c>
      <c r="C34" s="33">
        <f t="shared" si="11"/>
        <v>2.3687992474660274E-2</v>
      </c>
      <c r="D34" s="33">
        <f t="shared" si="11"/>
        <v>5.9332171067947624E-3</v>
      </c>
      <c r="E34" s="33">
        <f t="shared" si="11"/>
        <v>1.0965811237453228E-2</v>
      </c>
      <c r="F34" s="33">
        <f t="shared" si="11"/>
        <v>0.16203639012673693</v>
      </c>
      <c r="G34" s="33">
        <f t="shared" si="11"/>
        <v>1.6460417114274026E-2</v>
      </c>
      <c r="H34" s="33">
        <f t="shared" si="11"/>
        <v>8.2979544006062875E-3</v>
      </c>
      <c r="I34" s="33">
        <f t="shared" si="11"/>
        <v>1.7260701591792001E-2</v>
      </c>
      <c r="J34" s="33">
        <f t="shared" si="11"/>
        <v>1.1807656226139121E-2</v>
      </c>
      <c r="K34" s="33">
        <f t="shared" si="11"/>
        <v>7.589677605946718E-2</v>
      </c>
      <c r="L34" s="28"/>
      <c r="M34" s="28"/>
      <c r="N34" s="27"/>
      <c r="O34" s="207"/>
    </row>
    <row r="35" spans="1:15" x14ac:dyDescent="0.1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35"/>
      <c r="N35" s="34"/>
      <c r="O35" s="57"/>
    </row>
    <row r="36" spans="1:15" x14ac:dyDescent="0.15">
      <c r="A36" s="13" t="s">
        <v>558</v>
      </c>
      <c r="B36" s="27">
        <v>52.173999999999999</v>
      </c>
      <c r="C36" s="27">
        <v>4.0209700000000002</v>
      </c>
      <c r="D36" s="27">
        <v>12.613</v>
      </c>
      <c r="E36" s="27">
        <v>13.7011</v>
      </c>
      <c r="F36" s="27">
        <v>0.203877</v>
      </c>
      <c r="G36" s="27">
        <v>4.6825799999999997</v>
      </c>
      <c r="H36" s="27">
        <v>9.0023199999999992</v>
      </c>
      <c r="I36" s="27">
        <v>2.8673999999999999</v>
      </c>
      <c r="J36" s="27">
        <v>0.80353799999999997</v>
      </c>
      <c r="K36" s="27">
        <v>0.45462000000000002</v>
      </c>
      <c r="L36" s="28">
        <v>1.501880383462403E-2</v>
      </c>
      <c r="M36" s="28">
        <v>3.568E-3</v>
      </c>
      <c r="N36" s="27">
        <v>100.56399999999999</v>
      </c>
      <c r="O36" s="207">
        <f t="shared" ref="O36:O41" si="12">(G36/40.3)/((G36/40.3)+((0.9*E36)/71.85))</f>
        <v>0.40370834023142826</v>
      </c>
    </row>
    <row r="37" spans="1:15" x14ac:dyDescent="0.15">
      <c r="A37" s="13" t="s">
        <v>558</v>
      </c>
      <c r="B37" s="27">
        <v>52.163400000000003</v>
      </c>
      <c r="C37" s="27">
        <v>3.9983399999999998</v>
      </c>
      <c r="D37" s="27">
        <v>12.7493</v>
      </c>
      <c r="E37" s="27">
        <v>13.362299999999999</v>
      </c>
      <c r="F37" s="27">
        <v>0.161248</v>
      </c>
      <c r="G37" s="27">
        <v>4.8579400000000001</v>
      </c>
      <c r="H37" s="27">
        <v>9.0400500000000008</v>
      </c>
      <c r="I37" s="27">
        <v>2.60101</v>
      </c>
      <c r="J37" s="27">
        <v>0.81486499999999995</v>
      </c>
      <c r="K37" s="27">
        <v>0.39975500000000003</v>
      </c>
      <c r="L37" s="28">
        <v>2.4720809330502119E-2</v>
      </c>
      <c r="M37" s="28">
        <v>2.6796E-2</v>
      </c>
      <c r="N37" s="27">
        <v>100.23699999999999</v>
      </c>
      <c r="O37" s="207">
        <f t="shared" si="12"/>
        <v>0.41867058210989527</v>
      </c>
    </row>
    <row r="38" spans="1:15" x14ac:dyDescent="0.15">
      <c r="A38" s="13" t="s">
        <v>558</v>
      </c>
      <c r="B38" s="27">
        <v>52.104700000000001</v>
      </c>
      <c r="C38" s="27">
        <v>3.9866600000000001</v>
      </c>
      <c r="D38" s="27">
        <v>12.6861</v>
      </c>
      <c r="E38" s="27">
        <v>13.606299999999999</v>
      </c>
      <c r="F38" s="27">
        <v>0.206234</v>
      </c>
      <c r="G38" s="27">
        <v>4.7249299999999996</v>
      </c>
      <c r="H38" s="27">
        <v>8.9771000000000001</v>
      </c>
      <c r="I38" s="27">
        <v>2.8135599999999998</v>
      </c>
      <c r="J38" s="27">
        <v>0.79946300000000003</v>
      </c>
      <c r="K38" s="27">
        <v>0.43677899999999997</v>
      </c>
      <c r="L38" s="28">
        <v>4.3622177616787404E-2</v>
      </c>
      <c r="M38" s="28">
        <v>0</v>
      </c>
      <c r="N38" s="27">
        <v>100.45099999999999</v>
      </c>
      <c r="O38" s="207">
        <f t="shared" si="12"/>
        <v>0.40755297982262012</v>
      </c>
    </row>
    <row r="39" spans="1:15" x14ac:dyDescent="0.15">
      <c r="A39" s="13" t="s">
        <v>558</v>
      </c>
      <c r="B39" s="27">
        <v>52.172400000000003</v>
      </c>
      <c r="C39" s="27">
        <v>3.8682400000000001</v>
      </c>
      <c r="D39" s="27">
        <v>12.787599999999999</v>
      </c>
      <c r="E39" s="27">
        <v>13.6417</v>
      </c>
      <c r="F39" s="27">
        <v>0.20061899999999999</v>
      </c>
      <c r="G39" s="27">
        <v>4.8645199999999997</v>
      </c>
      <c r="H39" s="27">
        <v>9.0455100000000002</v>
      </c>
      <c r="I39" s="27">
        <v>2.7907999999999999</v>
      </c>
      <c r="J39" s="27">
        <v>0.77985000000000004</v>
      </c>
      <c r="K39" s="27">
        <v>0.37907299999999999</v>
      </c>
      <c r="L39" s="28">
        <v>5.0176157881588797E-3</v>
      </c>
      <c r="M39" s="28">
        <v>2.3709000000000001E-2</v>
      </c>
      <c r="N39" s="27">
        <v>100.56699999999999</v>
      </c>
      <c r="O39" s="207">
        <f t="shared" si="12"/>
        <v>0.41397094695300329</v>
      </c>
    </row>
    <row r="40" spans="1:15" x14ac:dyDescent="0.15">
      <c r="A40" s="13" t="s">
        <v>558</v>
      </c>
      <c r="B40" s="27">
        <v>51.804299999999998</v>
      </c>
      <c r="C40" s="27">
        <v>3.8205</v>
      </c>
      <c r="D40" s="27">
        <v>12.821899999999999</v>
      </c>
      <c r="E40" s="27">
        <v>13.4252</v>
      </c>
      <c r="F40" s="27">
        <v>0.20339099999999999</v>
      </c>
      <c r="G40" s="27">
        <v>4.9200400000000002</v>
      </c>
      <c r="H40" s="27">
        <v>9.1263500000000004</v>
      </c>
      <c r="I40" s="27">
        <v>2.86273</v>
      </c>
      <c r="J40" s="27">
        <v>0.80416200000000004</v>
      </c>
      <c r="K40" s="27">
        <v>0.39385700000000001</v>
      </c>
      <c r="L40" s="28">
        <v>1.7087448913315012E-2</v>
      </c>
      <c r="M40" s="28">
        <v>1.5949999999999999E-2</v>
      </c>
      <c r="N40" s="27">
        <v>100.241</v>
      </c>
      <c r="O40" s="207">
        <f t="shared" si="12"/>
        <v>0.42062037406216723</v>
      </c>
    </row>
    <row r="41" spans="1:15" x14ac:dyDescent="0.15">
      <c r="A41" s="30" t="s">
        <v>748</v>
      </c>
      <c r="B41" s="31">
        <f t="shared" ref="B41:N41" si="13">AVERAGE(B36:B40)</f>
        <v>52.083760000000005</v>
      </c>
      <c r="C41" s="31">
        <f t="shared" si="13"/>
        <v>3.9389419999999999</v>
      </c>
      <c r="D41" s="31">
        <f t="shared" si="13"/>
        <v>12.731579999999999</v>
      </c>
      <c r="E41" s="31">
        <f t="shared" si="13"/>
        <v>13.547319999999999</v>
      </c>
      <c r="F41" s="31">
        <f t="shared" si="13"/>
        <v>0.19507380000000002</v>
      </c>
      <c r="G41" s="31">
        <f t="shared" si="13"/>
        <v>4.8100019999999999</v>
      </c>
      <c r="H41" s="31">
        <f t="shared" si="13"/>
        <v>9.0382660000000001</v>
      </c>
      <c r="I41" s="31">
        <f t="shared" si="13"/>
        <v>2.7871000000000001</v>
      </c>
      <c r="J41" s="31">
        <f t="shared" si="13"/>
        <v>0.80037560000000008</v>
      </c>
      <c r="K41" s="31">
        <f t="shared" si="13"/>
        <v>0.41281680000000004</v>
      </c>
      <c r="L41" s="32">
        <v>2.1093371096677489E-2</v>
      </c>
      <c r="M41" s="32">
        <f t="shared" si="13"/>
        <v>1.4004600000000001E-2</v>
      </c>
      <c r="N41" s="31">
        <f t="shared" si="13"/>
        <v>100.41199999999999</v>
      </c>
      <c r="O41" s="207">
        <f t="shared" si="12"/>
        <v>0.41292136832583393</v>
      </c>
    </row>
    <row r="42" spans="1:15" x14ac:dyDescent="0.15">
      <c r="A42" s="24" t="s">
        <v>749</v>
      </c>
      <c r="B42" s="33">
        <f t="shared" ref="B42:K42" si="14">STDEV(B36:B40)/B41</f>
        <v>3.0490778699931976E-3</v>
      </c>
      <c r="C42" s="33">
        <f t="shared" si="14"/>
        <v>2.2551000562410894E-2</v>
      </c>
      <c r="D42" s="33">
        <f t="shared" si="14"/>
        <v>6.540902933015548E-3</v>
      </c>
      <c r="E42" s="33">
        <f t="shared" si="14"/>
        <v>1.0771742502576493E-2</v>
      </c>
      <c r="F42" s="33">
        <f t="shared" si="14"/>
        <v>9.7471727248214665E-2</v>
      </c>
      <c r="G42" s="33">
        <f t="shared" si="14"/>
        <v>2.1010320053057963E-2</v>
      </c>
      <c r="H42" s="33">
        <f t="shared" si="14"/>
        <v>6.2704687572352168E-3</v>
      </c>
      <c r="I42" s="33">
        <f t="shared" si="14"/>
        <v>3.9103523701005061E-2</v>
      </c>
      <c r="J42" s="33">
        <f t="shared" si="14"/>
        <v>1.6005339280283113E-2</v>
      </c>
      <c r="K42" s="33">
        <f t="shared" si="14"/>
        <v>7.6510690504777878E-2</v>
      </c>
      <c r="L42" s="28"/>
      <c r="M42" s="28"/>
      <c r="N42" s="27"/>
      <c r="O42" s="207"/>
    </row>
    <row r="43" spans="1:15" x14ac:dyDescent="0.1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35"/>
      <c r="N43" s="34"/>
      <c r="O43" s="57"/>
    </row>
    <row r="44" spans="1:15" x14ac:dyDescent="0.15">
      <c r="A44" s="13" t="s">
        <v>562</v>
      </c>
      <c r="B44" s="27">
        <v>52.223999999999997</v>
      </c>
      <c r="C44" s="27">
        <v>3.7940900000000002</v>
      </c>
      <c r="D44" s="27">
        <v>12.4808</v>
      </c>
      <c r="E44" s="27">
        <v>13.2081</v>
      </c>
      <c r="F44" s="27">
        <v>0.19430500000000001</v>
      </c>
      <c r="G44" s="27">
        <v>4.5533799999999998</v>
      </c>
      <c r="H44" s="27">
        <v>8.73306</v>
      </c>
      <c r="I44" s="27">
        <v>2.94699</v>
      </c>
      <c r="J44" s="27">
        <v>0.91095199999999998</v>
      </c>
      <c r="K44" s="27">
        <v>0.38462400000000002</v>
      </c>
      <c r="L44" s="28">
        <v>2.5794582313265049E-2</v>
      </c>
      <c r="M44" s="28">
        <v>1.7461000000000001E-2</v>
      </c>
      <c r="N44" s="27">
        <v>99.512200000000007</v>
      </c>
      <c r="O44" s="207">
        <f t="shared" ref="O44:O49" si="15">(G44/40.3)/((G44/40.3)+((0.9*E44)/71.85))</f>
        <v>0.40579631835125918</v>
      </c>
    </row>
    <row r="45" spans="1:15" x14ac:dyDescent="0.15">
      <c r="A45" s="13" t="s">
        <v>562</v>
      </c>
      <c r="B45" s="27">
        <v>52.3157</v>
      </c>
      <c r="C45" s="27">
        <v>3.8923199999999998</v>
      </c>
      <c r="D45" s="27">
        <v>12.472200000000001</v>
      </c>
      <c r="E45" s="27">
        <v>13.395799999999999</v>
      </c>
      <c r="F45" s="27">
        <v>0.17388899999999999</v>
      </c>
      <c r="G45" s="27">
        <v>4.5195499999999997</v>
      </c>
      <c r="H45" s="27">
        <v>8.7779600000000002</v>
      </c>
      <c r="I45" s="27">
        <v>2.9583300000000001</v>
      </c>
      <c r="J45" s="27">
        <v>0.90002400000000005</v>
      </c>
      <c r="K45" s="27">
        <v>0.49062800000000001</v>
      </c>
      <c r="L45" s="28">
        <v>1.2597708093929553E-2</v>
      </c>
      <c r="M45" s="28">
        <v>2.3578000000000002E-2</v>
      </c>
      <c r="N45" s="27">
        <v>99.951400000000007</v>
      </c>
      <c r="O45" s="207">
        <f t="shared" si="15"/>
        <v>0.40060638654046726</v>
      </c>
    </row>
    <row r="46" spans="1:15" x14ac:dyDescent="0.15">
      <c r="A46" s="13" t="s">
        <v>562</v>
      </c>
      <c r="B46" s="27">
        <v>52.406599999999997</v>
      </c>
      <c r="C46" s="27">
        <v>4.0264600000000002</v>
      </c>
      <c r="D46" s="27">
        <v>12.568099999999999</v>
      </c>
      <c r="E46" s="27">
        <v>13.2393</v>
      </c>
      <c r="F46" s="27">
        <v>0.20052600000000001</v>
      </c>
      <c r="G46" s="27">
        <v>4.50671</v>
      </c>
      <c r="H46" s="27">
        <v>8.7392699999999994</v>
      </c>
      <c r="I46" s="27">
        <v>2.95072</v>
      </c>
      <c r="J46" s="27">
        <v>0.92952999999999997</v>
      </c>
      <c r="K46" s="27">
        <v>0.40459200000000001</v>
      </c>
      <c r="L46" s="28">
        <v>1.29333372470647E-2</v>
      </c>
      <c r="M46" s="28">
        <v>3.3049000000000002E-2</v>
      </c>
      <c r="N46" s="27">
        <v>100.03700000000001</v>
      </c>
      <c r="O46" s="207">
        <f t="shared" si="15"/>
        <v>0.40274690702347682</v>
      </c>
    </row>
    <row r="47" spans="1:15" x14ac:dyDescent="0.15">
      <c r="A47" s="13" t="s">
        <v>562</v>
      </c>
      <c r="B47" s="27">
        <v>52.015300000000003</v>
      </c>
      <c r="C47" s="27">
        <v>3.94746</v>
      </c>
      <c r="D47" s="27">
        <v>12.5275</v>
      </c>
      <c r="E47" s="27">
        <v>12.9863</v>
      </c>
      <c r="F47" s="27">
        <v>0.19776099999999999</v>
      </c>
      <c r="G47" s="27">
        <v>4.5424300000000004</v>
      </c>
      <c r="H47" s="27">
        <v>8.7294400000000003</v>
      </c>
      <c r="I47" s="27">
        <v>3.0028700000000002</v>
      </c>
      <c r="J47" s="27">
        <v>0.91026600000000002</v>
      </c>
      <c r="K47" s="27">
        <v>0.41104000000000002</v>
      </c>
      <c r="L47" s="28">
        <v>4.415806282787909E-2</v>
      </c>
      <c r="M47" s="28">
        <v>3.1586000000000003E-2</v>
      </c>
      <c r="N47" s="27">
        <v>99.412199999999999</v>
      </c>
      <c r="O47" s="207">
        <f t="shared" si="15"/>
        <v>0.40930403897201212</v>
      </c>
    </row>
    <row r="48" spans="1:15" x14ac:dyDescent="0.15">
      <c r="A48" s="13" t="s">
        <v>562</v>
      </c>
      <c r="B48" s="27">
        <v>52.1738</v>
      </c>
      <c r="C48" s="27">
        <v>3.88009</v>
      </c>
      <c r="D48" s="27">
        <v>12.560600000000001</v>
      </c>
      <c r="E48" s="27">
        <v>13.1998</v>
      </c>
      <c r="F48" s="27">
        <v>0.16902500000000001</v>
      </c>
      <c r="G48" s="27">
        <v>4.5685700000000002</v>
      </c>
      <c r="H48" s="27">
        <v>8.8851300000000002</v>
      </c>
      <c r="I48" s="27">
        <v>2.93702</v>
      </c>
      <c r="J48" s="27">
        <v>0.884517</v>
      </c>
      <c r="K48" s="27">
        <v>0.44922299999999998</v>
      </c>
      <c r="L48" s="28">
        <v>5.2787496877341987E-3</v>
      </c>
      <c r="M48" s="28">
        <v>2.9281000000000001E-2</v>
      </c>
      <c r="N48" s="27">
        <v>99.750200000000007</v>
      </c>
      <c r="O48" s="207">
        <f t="shared" si="15"/>
        <v>0.40675129728698567</v>
      </c>
    </row>
    <row r="49" spans="1:15" x14ac:dyDescent="0.15">
      <c r="A49" s="30" t="s">
        <v>748</v>
      </c>
      <c r="B49" s="31">
        <f t="shared" ref="B49:N49" si="16">AVERAGE(B44:B48)</f>
        <v>52.227080000000001</v>
      </c>
      <c r="C49" s="31">
        <f t="shared" si="16"/>
        <v>3.9080840000000001</v>
      </c>
      <c r="D49" s="31">
        <f t="shared" si="16"/>
        <v>12.521840000000001</v>
      </c>
      <c r="E49" s="31">
        <f t="shared" si="16"/>
        <v>13.205859999999998</v>
      </c>
      <c r="F49" s="31">
        <f t="shared" si="16"/>
        <v>0.1871012</v>
      </c>
      <c r="G49" s="31">
        <f t="shared" si="16"/>
        <v>4.5381280000000004</v>
      </c>
      <c r="H49" s="31">
        <f t="shared" si="16"/>
        <v>8.7729720000000011</v>
      </c>
      <c r="I49" s="31">
        <f t="shared" si="16"/>
        <v>2.9591859999999999</v>
      </c>
      <c r="J49" s="31">
        <f t="shared" si="16"/>
        <v>0.90705779999999991</v>
      </c>
      <c r="K49" s="31">
        <f t="shared" si="16"/>
        <v>0.4280214</v>
      </c>
      <c r="L49" s="32">
        <v>2.0152488033974521E-2</v>
      </c>
      <c r="M49" s="32">
        <f t="shared" si="16"/>
        <v>2.6991000000000005E-2</v>
      </c>
      <c r="N49" s="31">
        <f t="shared" si="16"/>
        <v>99.732600000000005</v>
      </c>
      <c r="O49" s="207">
        <f t="shared" si="15"/>
        <v>0.40502841594886696</v>
      </c>
    </row>
    <row r="50" spans="1:15" x14ac:dyDescent="0.15">
      <c r="A50" s="24" t="s">
        <v>749</v>
      </c>
      <c r="B50" s="33">
        <f t="shared" ref="B50:K50" si="17">STDEV(B44:B48)/B49</f>
        <v>2.836429011131369E-3</v>
      </c>
      <c r="C50" s="33">
        <f t="shared" si="17"/>
        <v>2.2007954135929351E-2</v>
      </c>
      <c r="D50" s="33">
        <f t="shared" si="17"/>
        <v>3.5316868674110016E-3</v>
      </c>
      <c r="E50" s="33">
        <f t="shared" si="17"/>
        <v>1.1067346870259133E-2</v>
      </c>
      <c r="F50" s="33">
        <f t="shared" si="17"/>
        <v>7.777699771334512E-2</v>
      </c>
      <c r="G50" s="33">
        <f t="shared" si="17"/>
        <v>5.5199729294142736E-3</v>
      </c>
      <c r="H50" s="33">
        <f t="shared" si="17"/>
        <v>7.4807004414804779E-3</v>
      </c>
      <c r="I50" s="33">
        <f t="shared" si="17"/>
        <v>8.6499249138352868E-3</v>
      </c>
      <c r="J50" s="33">
        <f t="shared" si="17"/>
        <v>1.8182487844692216E-2</v>
      </c>
      <c r="K50" s="33">
        <f t="shared" si="17"/>
        <v>9.8360214953803801E-2</v>
      </c>
      <c r="L50" s="28"/>
      <c r="M50" s="28"/>
      <c r="N50" s="27"/>
      <c r="O50" s="207"/>
    </row>
    <row r="51" spans="1:15" x14ac:dyDescent="0.1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5"/>
      <c r="M51" s="35"/>
      <c r="N51" s="34"/>
      <c r="O51" s="57"/>
    </row>
    <row r="52" spans="1:15" x14ac:dyDescent="0.15">
      <c r="A52" s="13" t="s">
        <v>569</v>
      </c>
      <c r="B52" s="27">
        <v>51.532699999999998</v>
      </c>
      <c r="C52" s="27">
        <v>3.2061899999999999</v>
      </c>
      <c r="D52" s="27">
        <v>13.1342</v>
      </c>
      <c r="E52" s="27">
        <v>12.5045</v>
      </c>
      <c r="F52" s="27">
        <v>0.16020200000000001</v>
      </c>
      <c r="G52" s="27">
        <v>5.8036899999999996</v>
      </c>
      <c r="H52" s="27">
        <v>10.236700000000001</v>
      </c>
      <c r="I52" s="27">
        <v>2.54922</v>
      </c>
      <c r="J52" s="27">
        <v>0.64533799999999997</v>
      </c>
      <c r="K52" s="27">
        <v>0.29534899999999997</v>
      </c>
      <c r="L52" s="28">
        <v>0</v>
      </c>
      <c r="M52" s="28">
        <v>1.6552000000000001E-2</v>
      </c>
      <c r="N52" s="27">
        <v>100.08499999999999</v>
      </c>
      <c r="O52" s="207">
        <f t="shared" ref="O52:O57" si="18">(G52/40.3)/((G52/40.3)+((0.9*E52)/71.85))</f>
        <v>0.4790110919605714</v>
      </c>
    </row>
    <row r="53" spans="1:15" x14ac:dyDescent="0.15">
      <c r="A53" s="13" t="s">
        <v>569</v>
      </c>
      <c r="B53" s="27">
        <v>51.6706</v>
      </c>
      <c r="C53" s="27">
        <v>3.1442199999999998</v>
      </c>
      <c r="D53" s="27">
        <v>13.141</v>
      </c>
      <c r="E53" s="27">
        <v>12.445399999999999</v>
      </c>
      <c r="F53" s="27">
        <v>0.204509</v>
      </c>
      <c r="G53" s="27">
        <v>5.8168100000000003</v>
      </c>
      <c r="H53" s="27">
        <v>10.1418</v>
      </c>
      <c r="I53" s="27">
        <v>2.6185</v>
      </c>
      <c r="J53" s="27">
        <v>0.61597199999999996</v>
      </c>
      <c r="K53" s="27">
        <v>0.26672800000000002</v>
      </c>
      <c r="L53" s="28">
        <v>1.7831199912565574E-2</v>
      </c>
      <c r="M53" s="28">
        <v>2.1538000000000002E-2</v>
      </c>
      <c r="N53" s="27">
        <v>100.13200000000001</v>
      </c>
      <c r="O53" s="207">
        <f t="shared" si="18"/>
        <v>0.48075715495847249</v>
      </c>
    </row>
    <row r="54" spans="1:15" x14ac:dyDescent="0.15">
      <c r="A54" s="13" t="s">
        <v>569</v>
      </c>
      <c r="B54" s="27">
        <v>52.112499999999997</v>
      </c>
      <c r="C54" s="27">
        <v>3.21244</v>
      </c>
      <c r="D54" s="27">
        <v>13.122</v>
      </c>
      <c r="E54" s="27">
        <v>12.285299999999999</v>
      </c>
      <c r="F54" s="27">
        <v>0.204517</v>
      </c>
      <c r="G54" s="27">
        <v>5.84598</v>
      </c>
      <c r="H54" s="27">
        <v>10.032400000000001</v>
      </c>
      <c r="I54" s="27">
        <v>2.6463800000000002</v>
      </c>
      <c r="J54" s="27">
        <v>0.602271</v>
      </c>
      <c r="K54" s="27">
        <v>0.33745999999999998</v>
      </c>
      <c r="L54" s="28">
        <v>0</v>
      </c>
      <c r="M54" s="28">
        <v>1.9434E-2</v>
      </c>
      <c r="N54" s="27">
        <v>100.42100000000001</v>
      </c>
      <c r="O54" s="207">
        <f t="shared" si="18"/>
        <v>0.48523940996317266</v>
      </c>
    </row>
    <row r="55" spans="1:15" x14ac:dyDescent="0.15">
      <c r="A55" s="13" t="s">
        <v>569</v>
      </c>
      <c r="B55" s="27">
        <v>51.642299999999999</v>
      </c>
      <c r="C55" s="27">
        <v>3.2307899999999998</v>
      </c>
      <c r="D55" s="27">
        <v>13.1668</v>
      </c>
      <c r="E55" s="27">
        <v>12.424200000000001</v>
      </c>
      <c r="F55" s="27">
        <v>0.162352</v>
      </c>
      <c r="G55" s="27">
        <v>5.81074</v>
      </c>
      <c r="H55" s="27">
        <v>10.0845</v>
      </c>
      <c r="I55" s="27">
        <v>2.6732499999999999</v>
      </c>
      <c r="J55" s="27">
        <v>0.61085100000000003</v>
      </c>
      <c r="K55" s="27">
        <v>0.35906199999999999</v>
      </c>
      <c r="L55" s="28">
        <v>0</v>
      </c>
      <c r="M55" s="28">
        <v>2.2190000000000001E-3</v>
      </c>
      <c r="N55" s="27">
        <v>100.167</v>
      </c>
      <c r="O55" s="207">
        <f t="shared" si="18"/>
        <v>0.48092211760305414</v>
      </c>
    </row>
    <row r="56" spans="1:15" x14ac:dyDescent="0.15">
      <c r="A56" s="13" t="s">
        <v>569</v>
      </c>
      <c r="B56" s="27">
        <v>51.354900000000001</v>
      </c>
      <c r="C56" s="27">
        <v>3.26187</v>
      </c>
      <c r="D56" s="27">
        <v>13.1419</v>
      </c>
      <c r="E56" s="27">
        <v>12.201700000000001</v>
      </c>
      <c r="F56" s="27">
        <v>0.184113</v>
      </c>
      <c r="G56" s="27">
        <v>5.8445799999999997</v>
      </c>
      <c r="H56" s="27">
        <v>10.0596</v>
      </c>
      <c r="I56" s="27">
        <v>2.6435399999999998</v>
      </c>
      <c r="J56" s="27">
        <v>0.61311300000000002</v>
      </c>
      <c r="K56" s="27">
        <v>0.32627299999999998</v>
      </c>
      <c r="L56" s="28">
        <v>1.2951360292280788E-2</v>
      </c>
      <c r="M56" s="28">
        <v>1.3731999999999999E-2</v>
      </c>
      <c r="N56" s="27">
        <v>99.677599999999998</v>
      </c>
      <c r="O56" s="207">
        <f t="shared" si="18"/>
        <v>0.48688528605611964</v>
      </c>
    </row>
    <row r="57" spans="1:15" x14ac:dyDescent="0.15">
      <c r="A57" s="30" t="s">
        <v>748</v>
      </c>
      <c r="B57" s="31">
        <f t="shared" ref="B57:N57" si="19">AVERAGE(B52:B56)</f>
        <v>51.662599999999998</v>
      </c>
      <c r="C57" s="31">
        <f t="shared" si="19"/>
        <v>3.2111019999999995</v>
      </c>
      <c r="D57" s="31">
        <f t="shared" si="19"/>
        <v>13.14118</v>
      </c>
      <c r="E57" s="31">
        <f t="shared" si="19"/>
        <v>12.37222</v>
      </c>
      <c r="F57" s="31">
        <f t="shared" si="19"/>
        <v>0.18313860000000001</v>
      </c>
      <c r="G57" s="31">
        <f t="shared" si="19"/>
        <v>5.8243600000000004</v>
      </c>
      <c r="H57" s="31">
        <f t="shared" si="19"/>
        <v>10.111000000000001</v>
      </c>
      <c r="I57" s="31">
        <f t="shared" si="19"/>
        <v>2.6261779999999999</v>
      </c>
      <c r="J57" s="31">
        <f t="shared" si="19"/>
        <v>0.61750900000000009</v>
      </c>
      <c r="K57" s="31">
        <f t="shared" si="19"/>
        <v>0.31697439999999999</v>
      </c>
      <c r="L57" s="32">
        <v>6.1565120409692725E-3</v>
      </c>
      <c r="M57" s="32">
        <f t="shared" si="19"/>
        <v>1.4695E-2</v>
      </c>
      <c r="N57" s="31">
        <f t="shared" si="19"/>
        <v>100.09651999999998</v>
      </c>
      <c r="O57" s="207">
        <f t="shared" si="18"/>
        <v>0.48255337199086606</v>
      </c>
    </row>
    <row r="58" spans="1:15" x14ac:dyDescent="0.15">
      <c r="A58" s="24" t="s">
        <v>749</v>
      </c>
      <c r="B58" s="33">
        <f t="shared" ref="B58:K58" si="20">STDEV(B52:B56)/B57</f>
        <v>5.4270300317914577E-3</v>
      </c>
      <c r="C58" s="33">
        <f t="shared" si="20"/>
        <v>1.3452574805572864E-2</v>
      </c>
      <c r="D58" s="33">
        <f t="shared" si="20"/>
        <v>1.2466436477637116E-3</v>
      </c>
      <c r="E58" s="33">
        <f t="shared" si="20"/>
        <v>1.0077980840485376E-2</v>
      </c>
      <c r="F58" s="33">
        <f t="shared" si="20"/>
        <v>0.11815213904573597</v>
      </c>
      <c r="G58" s="33">
        <f t="shared" si="20"/>
        <v>3.3754412665886633E-3</v>
      </c>
      <c r="H58" s="33">
        <f t="shared" si="20"/>
        <v>8.0152426742277315E-3</v>
      </c>
      <c r="I58" s="33">
        <f t="shared" si="20"/>
        <v>1.7968306465411258E-2</v>
      </c>
      <c r="J58" s="33">
        <f t="shared" si="20"/>
        <v>2.6519111975381843E-2</v>
      </c>
      <c r="K58" s="33">
        <f t="shared" si="20"/>
        <v>0.11451038640798465</v>
      </c>
      <c r="L58" s="28"/>
      <c r="M58" s="28"/>
      <c r="N58" s="27"/>
      <c r="O58" s="207"/>
    </row>
    <row r="59" spans="1:15" x14ac:dyDescent="0.1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5"/>
      <c r="M59" s="35"/>
      <c r="N59" s="34"/>
      <c r="O59" s="57"/>
    </row>
    <row r="60" spans="1:15" x14ac:dyDescent="0.15">
      <c r="A60" s="13" t="s">
        <v>573</v>
      </c>
      <c r="B60" s="27">
        <v>51.5505</v>
      </c>
      <c r="C60" s="27">
        <v>3.0045000000000002</v>
      </c>
      <c r="D60" s="27">
        <v>13.3988</v>
      </c>
      <c r="E60" s="27">
        <v>11.856999999999999</v>
      </c>
      <c r="F60" s="27">
        <v>0.17584</v>
      </c>
      <c r="G60" s="27">
        <v>6.2072099999999999</v>
      </c>
      <c r="H60" s="27">
        <v>10.5661</v>
      </c>
      <c r="I60" s="27">
        <v>2.5191699999999999</v>
      </c>
      <c r="J60" s="27">
        <v>0.56149700000000002</v>
      </c>
      <c r="K60" s="27">
        <v>0.29946899999999999</v>
      </c>
      <c r="L60" s="28">
        <v>1.5141761054209342E-2</v>
      </c>
      <c r="M60" s="28">
        <v>4.8580000000000003E-3</v>
      </c>
      <c r="N60" s="27">
        <v>100.18300000000001</v>
      </c>
      <c r="O60" s="207">
        <f t="shared" ref="O60:O65" si="21">(G60/40.3)/((G60/40.3)+((0.9*E60)/71.85))</f>
        <v>0.50909468889347165</v>
      </c>
    </row>
    <row r="61" spans="1:15" x14ac:dyDescent="0.15">
      <c r="A61" s="13" t="s">
        <v>573</v>
      </c>
      <c r="B61" s="27">
        <v>51.482700000000001</v>
      </c>
      <c r="C61" s="27">
        <v>3.1444800000000002</v>
      </c>
      <c r="D61" s="27">
        <v>13.3262</v>
      </c>
      <c r="E61" s="27">
        <v>11.8452</v>
      </c>
      <c r="F61" s="27">
        <v>0.17722099999999999</v>
      </c>
      <c r="G61" s="27">
        <v>6.2097600000000002</v>
      </c>
      <c r="H61" s="27">
        <v>10.5815</v>
      </c>
      <c r="I61" s="27">
        <v>2.58406</v>
      </c>
      <c r="J61" s="27">
        <v>0.54835999999999996</v>
      </c>
      <c r="K61" s="27">
        <v>0.32394400000000001</v>
      </c>
      <c r="L61" s="28">
        <v>0</v>
      </c>
      <c r="M61" s="28">
        <v>5.6119999999999998E-3</v>
      </c>
      <c r="N61" s="27">
        <v>100.229</v>
      </c>
      <c r="O61" s="207">
        <f t="shared" si="21"/>
        <v>0.50944617212858512</v>
      </c>
    </row>
    <row r="62" spans="1:15" x14ac:dyDescent="0.15">
      <c r="A62" s="13" t="s">
        <v>573</v>
      </c>
      <c r="B62" s="27">
        <v>51.224299999999999</v>
      </c>
      <c r="C62" s="27">
        <v>3.0422400000000001</v>
      </c>
      <c r="D62" s="27">
        <v>13.3439</v>
      </c>
      <c r="E62" s="27">
        <v>11.958399999999999</v>
      </c>
      <c r="F62" s="27">
        <v>0.17651600000000001</v>
      </c>
      <c r="G62" s="27">
        <v>6.1760900000000003</v>
      </c>
      <c r="H62" s="27">
        <v>10.662599999999999</v>
      </c>
      <c r="I62" s="27">
        <v>2.6002999999999998</v>
      </c>
      <c r="J62" s="27">
        <v>0.55232199999999998</v>
      </c>
      <c r="K62" s="27">
        <v>0.26807500000000001</v>
      </c>
      <c r="L62" s="28">
        <v>9.1316762428178848E-4</v>
      </c>
      <c r="M62" s="28">
        <v>3.4199999999999999E-3</v>
      </c>
      <c r="N62" s="27">
        <v>100.01</v>
      </c>
      <c r="O62" s="207">
        <f t="shared" si="21"/>
        <v>0.50571002277081112</v>
      </c>
    </row>
    <row r="63" spans="1:15" x14ac:dyDescent="0.15">
      <c r="A63" s="13" t="s">
        <v>573</v>
      </c>
      <c r="B63" s="27">
        <v>51.405500000000004</v>
      </c>
      <c r="C63" s="27">
        <v>3.05884</v>
      </c>
      <c r="D63" s="27">
        <v>13.2629</v>
      </c>
      <c r="E63" s="27">
        <v>12.0084</v>
      </c>
      <c r="F63" s="27">
        <v>0.13291600000000001</v>
      </c>
      <c r="G63" s="27">
        <v>6.2132500000000004</v>
      </c>
      <c r="H63" s="27">
        <v>10.4605</v>
      </c>
      <c r="I63" s="27">
        <v>2.5486200000000001</v>
      </c>
      <c r="J63" s="27">
        <v>0.54832700000000001</v>
      </c>
      <c r="K63" s="27">
        <v>0.26433099999999998</v>
      </c>
      <c r="L63" s="28">
        <v>1.3889760179865102E-3</v>
      </c>
      <c r="M63" s="28">
        <v>5.5900000000000004E-3</v>
      </c>
      <c r="N63" s="27">
        <v>99.912599999999998</v>
      </c>
      <c r="O63" s="207">
        <f t="shared" si="21"/>
        <v>0.50616652802225681</v>
      </c>
    </row>
    <row r="64" spans="1:15" x14ac:dyDescent="0.15">
      <c r="A64" s="13" t="s">
        <v>573</v>
      </c>
      <c r="B64" s="27">
        <v>51.226700000000001</v>
      </c>
      <c r="C64" s="27">
        <v>2.95939</v>
      </c>
      <c r="D64" s="27">
        <v>13.349299999999999</v>
      </c>
      <c r="E64" s="27">
        <v>11.9869</v>
      </c>
      <c r="F64" s="27">
        <v>0.184252</v>
      </c>
      <c r="G64" s="27">
        <v>6.2116499999999997</v>
      </c>
      <c r="H64" s="27">
        <v>10.4148</v>
      </c>
      <c r="I64" s="27">
        <v>2.5333600000000001</v>
      </c>
      <c r="J64" s="27">
        <v>0.557589</v>
      </c>
      <c r="K64" s="27">
        <v>0.25685400000000003</v>
      </c>
      <c r="L64" s="28">
        <v>2.2406249812640517E-2</v>
      </c>
      <c r="M64" s="28">
        <v>2.8808E-2</v>
      </c>
      <c r="N64" s="27">
        <v>99.765500000000003</v>
      </c>
      <c r="O64" s="207">
        <f t="shared" si="21"/>
        <v>0.50655008365205345</v>
      </c>
    </row>
    <row r="65" spans="1:32" x14ac:dyDescent="0.15">
      <c r="A65" s="30" t="s">
        <v>748</v>
      </c>
      <c r="B65" s="31">
        <f t="shared" ref="B65:N65" si="22">AVERAGE(B60:B64)</f>
        <v>51.377940000000002</v>
      </c>
      <c r="C65" s="31">
        <f t="shared" si="22"/>
        <v>3.04189</v>
      </c>
      <c r="D65" s="31">
        <f t="shared" si="22"/>
        <v>13.336220000000001</v>
      </c>
      <c r="E65" s="31">
        <f t="shared" si="22"/>
        <v>11.931179999999999</v>
      </c>
      <c r="F65" s="31">
        <f t="shared" si="22"/>
        <v>0.169349</v>
      </c>
      <c r="G65" s="31">
        <f t="shared" si="22"/>
        <v>6.2035920000000004</v>
      </c>
      <c r="H65" s="31">
        <f t="shared" si="22"/>
        <v>10.537100000000001</v>
      </c>
      <c r="I65" s="31">
        <f t="shared" si="22"/>
        <v>2.557102</v>
      </c>
      <c r="J65" s="31">
        <f t="shared" si="22"/>
        <v>0.55361899999999997</v>
      </c>
      <c r="K65" s="31">
        <f t="shared" si="22"/>
        <v>0.28253460000000008</v>
      </c>
      <c r="L65" s="32">
        <v>7.9700309018236309E-3</v>
      </c>
      <c r="M65" s="32">
        <f t="shared" si="22"/>
        <v>9.6575999999999988E-3</v>
      </c>
      <c r="N65" s="31">
        <f t="shared" si="22"/>
        <v>100.02002</v>
      </c>
      <c r="O65" s="207">
        <f t="shared" si="21"/>
        <v>0.50739021097965731</v>
      </c>
    </row>
    <row r="66" spans="1:32" x14ac:dyDescent="0.15">
      <c r="A66" s="24" t="s">
        <v>749</v>
      </c>
      <c r="B66" s="33">
        <f t="shared" ref="B66:K66" si="23">STDEV(B60:B64)/B65</f>
        <v>2.886754539981664E-3</v>
      </c>
      <c r="C66" s="33">
        <f t="shared" si="23"/>
        <v>2.2666820026022588E-2</v>
      </c>
      <c r="D66" s="33">
        <f t="shared" si="23"/>
        <v>3.6777507797045527E-3</v>
      </c>
      <c r="E66" s="33">
        <f t="shared" si="23"/>
        <v>6.3144562606173198E-3</v>
      </c>
      <c r="F66" s="33">
        <f t="shared" si="23"/>
        <v>0.12191037755718287</v>
      </c>
      <c r="G66" s="33">
        <f t="shared" si="23"/>
        <v>2.5046580991065553E-3</v>
      </c>
      <c r="H66" s="33">
        <f t="shared" si="23"/>
        <v>9.4173321926970636E-3</v>
      </c>
      <c r="I66" s="33">
        <f t="shared" si="23"/>
        <v>1.3358360462711955E-2</v>
      </c>
      <c r="J66" s="33">
        <f t="shared" si="23"/>
        <v>1.0500174213572445E-2</v>
      </c>
      <c r="K66" s="33">
        <f t="shared" si="23"/>
        <v>0.1001318348151467</v>
      </c>
      <c r="L66" s="28"/>
      <c r="M66" s="28"/>
      <c r="N66" s="27"/>
      <c r="O66" s="207"/>
    </row>
    <row r="67" spans="1:32" x14ac:dyDescent="0.15">
      <c r="A67" s="2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8"/>
      <c r="M67" s="28"/>
      <c r="N67" s="27"/>
      <c r="O67" s="207"/>
    </row>
    <row r="68" spans="1:32" x14ac:dyDescent="0.15">
      <c r="A68" s="13" t="s">
        <v>576</v>
      </c>
      <c r="B68" s="27">
        <v>51.233800000000002</v>
      </c>
      <c r="C68" s="27">
        <v>3.12967</v>
      </c>
      <c r="D68" s="27">
        <v>13.0318</v>
      </c>
      <c r="E68" s="27">
        <v>12.4528</v>
      </c>
      <c r="F68" s="27">
        <v>0.14350499999999999</v>
      </c>
      <c r="G68" s="27">
        <v>5.8783599999999998</v>
      </c>
      <c r="H68" s="27">
        <v>10.281599999999999</v>
      </c>
      <c r="I68" s="27">
        <v>2.4788199999999998</v>
      </c>
      <c r="J68" s="27">
        <v>0.57710799999999995</v>
      </c>
      <c r="K68" s="27">
        <v>0.30108099999999999</v>
      </c>
      <c r="L68" s="28">
        <v>1.1362128216337744E-2</v>
      </c>
      <c r="M68" s="28">
        <v>0</v>
      </c>
      <c r="N68" s="27">
        <v>99.536900000000003</v>
      </c>
      <c r="O68" s="207">
        <f t="shared" ref="O68:O73" si="24">(G68/40.3)/((G68/40.3)+((0.9*E68)/71.85))</f>
        <v>0.48323677834729201</v>
      </c>
    </row>
    <row r="69" spans="1:32" x14ac:dyDescent="0.15">
      <c r="A69" s="13" t="s">
        <v>576</v>
      </c>
      <c r="B69" s="27">
        <v>51.203200000000002</v>
      </c>
      <c r="C69" s="27">
        <v>3.0994000000000002</v>
      </c>
      <c r="D69" s="27">
        <v>13.0349</v>
      </c>
      <c r="E69" s="27">
        <v>12.408099999999999</v>
      </c>
      <c r="F69" s="27">
        <v>0.20350099999999999</v>
      </c>
      <c r="G69" s="27">
        <v>5.9718099999999996</v>
      </c>
      <c r="H69" s="27">
        <v>10.1005</v>
      </c>
      <c r="I69" s="27">
        <v>2.5349499999999998</v>
      </c>
      <c r="J69" s="27">
        <v>0.55745400000000001</v>
      </c>
      <c r="K69" s="27">
        <v>0.36804500000000001</v>
      </c>
      <c r="L69" s="28">
        <v>8.7051308393704726E-3</v>
      </c>
      <c r="M69" s="28">
        <v>9.1889999999999993E-3</v>
      </c>
      <c r="N69" s="27">
        <v>99.512699999999995</v>
      </c>
      <c r="O69" s="207">
        <f t="shared" si="24"/>
        <v>0.48807482146940495</v>
      </c>
      <c r="R69" s="24"/>
      <c r="S69" s="24"/>
      <c r="T69" s="24"/>
      <c r="W69" s="24"/>
      <c r="X69" s="24"/>
      <c r="Y69" s="24"/>
      <c r="AE69" s="24"/>
      <c r="AF69" s="24"/>
    </row>
    <row r="70" spans="1:32" x14ac:dyDescent="0.15">
      <c r="A70" s="13" t="s">
        <v>576</v>
      </c>
      <c r="B70" s="27">
        <v>51.140300000000003</v>
      </c>
      <c r="C70" s="27">
        <v>3.05044</v>
      </c>
      <c r="D70" s="27">
        <v>12.995699999999999</v>
      </c>
      <c r="E70" s="27">
        <v>12.2485</v>
      </c>
      <c r="F70" s="27">
        <v>0.18996499999999999</v>
      </c>
      <c r="G70" s="27">
        <v>5.9966699999999999</v>
      </c>
      <c r="H70" s="27">
        <v>10.1815</v>
      </c>
      <c r="I70" s="27">
        <v>2.4569899999999998</v>
      </c>
      <c r="J70" s="27">
        <v>0.59062099999999995</v>
      </c>
      <c r="K70" s="27">
        <v>0.30884299999999998</v>
      </c>
      <c r="L70" s="28">
        <v>4.6195067449412942E-3</v>
      </c>
      <c r="M70" s="28">
        <v>0</v>
      </c>
      <c r="N70" s="27">
        <v>99.171199999999999</v>
      </c>
      <c r="O70" s="207">
        <f t="shared" si="24"/>
        <v>0.49234822089879787</v>
      </c>
    </row>
    <row r="71" spans="1:32" x14ac:dyDescent="0.15">
      <c r="A71" s="13" t="s">
        <v>576</v>
      </c>
      <c r="B71" s="27">
        <v>52.144199999999998</v>
      </c>
      <c r="C71" s="27">
        <v>3.0371000000000001</v>
      </c>
      <c r="D71" s="27">
        <v>13.374599999999999</v>
      </c>
      <c r="E71" s="27">
        <v>12.263999999999999</v>
      </c>
      <c r="F71" s="27">
        <v>0.19214100000000001</v>
      </c>
      <c r="G71" s="27">
        <v>6.0225200000000001</v>
      </c>
      <c r="H71" s="27">
        <v>10.3354</v>
      </c>
      <c r="I71" s="27">
        <v>2.5929799999999998</v>
      </c>
      <c r="J71" s="27">
        <v>0.56755699999999998</v>
      </c>
      <c r="K71" s="27">
        <v>0.29069400000000001</v>
      </c>
      <c r="L71" s="28">
        <v>1.0467784661503872E-2</v>
      </c>
      <c r="M71" s="28">
        <v>0</v>
      </c>
      <c r="N71" s="27">
        <v>100.84699999999999</v>
      </c>
      <c r="O71" s="207">
        <f t="shared" si="24"/>
        <v>0.49310726019114609</v>
      </c>
    </row>
    <row r="72" spans="1:32" x14ac:dyDescent="0.15">
      <c r="A72" s="13" t="s">
        <v>576</v>
      </c>
      <c r="B72" s="27">
        <v>52.061199999999999</v>
      </c>
      <c r="C72" s="27">
        <v>3.0896499999999998</v>
      </c>
      <c r="D72" s="27">
        <v>13.369400000000001</v>
      </c>
      <c r="E72" s="27">
        <v>12.1585</v>
      </c>
      <c r="F72" s="27">
        <v>0.19853499999999999</v>
      </c>
      <c r="G72" s="27">
        <v>5.9289800000000001</v>
      </c>
      <c r="H72" s="27">
        <v>10.2957</v>
      </c>
      <c r="I72" s="27">
        <v>2.5831200000000001</v>
      </c>
      <c r="J72" s="27">
        <v>0.57133999999999996</v>
      </c>
      <c r="K72" s="27">
        <v>0.34944399999999998</v>
      </c>
      <c r="L72" s="28">
        <v>2.1058927054708968E-3</v>
      </c>
      <c r="M72" s="28">
        <v>1.3683000000000001E-2</v>
      </c>
      <c r="N72" s="27">
        <v>100.625</v>
      </c>
      <c r="O72" s="207">
        <f t="shared" si="24"/>
        <v>0.49135419611062514</v>
      </c>
    </row>
    <row r="73" spans="1:32" x14ac:dyDescent="0.15">
      <c r="A73" s="30" t="s">
        <v>748</v>
      </c>
      <c r="B73" s="31">
        <f>AVERAGE(B68:B72)</f>
        <v>51.556539999999998</v>
      </c>
      <c r="C73" s="31">
        <f t="shared" ref="C73:N73" si="25">AVERAGE(C68:C72)</f>
        <v>3.0812520000000001</v>
      </c>
      <c r="D73" s="31">
        <f t="shared" si="25"/>
        <v>13.16128</v>
      </c>
      <c r="E73" s="31">
        <f>AVERAGE(E68:E72)</f>
        <v>12.306380000000001</v>
      </c>
      <c r="F73" s="31">
        <f>AVERAGE(F68:F72)</f>
        <v>0.18552940000000001</v>
      </c>
      <c r="G73" s="31">
        <f t="shared" si="25"/>
        <v>5.9596679999999997</v>
      </c>
      <c r="H73" s="31">
        <f t="shared" si="25"/>
        <v>10.238939999999999</v>
      </c>
      <c r="I73" s="31">
        <f t="shared" si="25"/>
        <v>2.529372</v>
      </c>
      <c r="J73" s="31">
        <f t="shared" si="25"/>
        <v>0.57281599999999988</v>
      </c>
      <c r="K73" s="31">
        <f t="shared" si="25"/>
        <v>0.32362140000000006</v>
      </c>
      <c r="L73" s="32">
        <v>7.4520886335248549E-3</v>
      </c>
      <c r="M73" s="32">
        <f t="shared" si="25"/>
        <v>4.5744000000000002E-3</v>
      </c>
      <c r="N73" s="31">
        <f t="shared" si="25"/>
        <v>99.938559999999995</v>
      </c>
      <c r="O73" s="207">
        <f t="shared" si="24"/>
        <v>0.48962314195655027</v>
      </c>
    </row>
    <row r="74" spans="1:32" x14ac:dyDescent="0.15">
      <c r="A74" s="24" t="s">
        <v>749</v>
      </c>
      <c r="B74" s="33">
        <f t="shared" ref="B74:K74" si="26">STDEV(B68:B72)/B73</f>
        <v>9.7091982908281416E-3</v>
      </c>
      <c r="C74" s="33">
        <f t="shared" si="26"/>
        <v>1.2189788621403673E-2</v>
      </c>
      <c r="D74" s="33">
        <f t="shared" si="26"/>
        <v>1.4663098657339444E-2</v>
      </c>
      <c r="E74" s="33">
        <f t="shared" si="26"/>
        <v>9.8521253032639294E-3</v>
      </c>
      <c r="F74" s="33">
        <f t="shared" si="26"/>
        <v>0.12985163155294124</v>
      </c>
      <c r="G74" s="33">
        <f t="shared" si="26"/>
        <v>9.5730059926250836E-3</v>
      </c>
      <c r="H74" s="33">
        <f t="shared" si="26"/>
        <v>9.3692398469882397E-3</v>
      </c>
      <c r="I74" s="33">
        <f t="shared" si="26"/>
        <v>2.401647542592179E-2</v>
      </c>
      <c r="J74" s="33">
        <f t="shared" si="26"/>
        <v>2.1403666904690942E-2</v>
      </c>
      <c r="K74" s="33">
        <f t="shared" si="26"/>
        <v>0.1030763422712391</v>
      </c>
      <c r="L74" s="28"/>
      <c r="M74" s="28"/>
      <c r="N74" s="26"/>
      <c r="O74" s="207"/>
    </row>
    <row r="75" spans="1:32" x14ac:dyDescent="0.15">
      <c r="A75" s="24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8"/>
      <c r="M75" s="28"/>
      <c r="N75" s="26"/>
      <c r="O75" s="207"/>
    </row>
    <row r="76" spans="1:32" x14ac:dyDescent="0.15">
      <c r="A76" s="13" t="s">
        <v>578</v>
      </c>
      <c r="B76" s="27">
        <v>51.935699999999997</v>
      </c>
      <c r="C76" s="27">
        <v>3.2606000000000002</v>
      </c>
      <c r="D76" s="27">
        <v>13.079000000000001</v>
      </c>
      <c r="E76" s="27">
        <v>12.315</v>
      </c>
      <c r="F76" s="27">
        <v>0.17297199999999999</v>
      </c>
      <c r="G76" s="27">
        <v>5.7015599999999997</v>
      </c>
      <c r="H76" s="27">
        <v>9.9582700000000006</v>
      </c>
      <c r="I76" s="27">
        <v>2.6835900000000001</v>
      </c>
      <c r="J76" s="27">
        <v>0.63748300000000002</v>
      </c>
      <c r="K76" s="27">
        <v>0.30010300000000001</v>
      </c>
      <c r="L76" s="28">
        <v>1.5231475768173868E-2</v>
      </c>
      <c r="M76" s="28">
        <v>1.8016999999999998E-2</v>
      </c>
      <c r="N76" s="27">
        <v>100.1</v>
      </c>
      <c r="O76" s="207">
        <f t="shared" ref="O76:O81" si="27">(G76/40.3)/((G76/40.3)+((0.9*E76)/71.85))</f>
        <v>0.47839133052610949</v>
      </c>
    </row>
    <row r="77" spans="1:32" x14ac:dyDescent="0.15">
      <c r="A77" s="13" t="s">
        <v>578</v>
      </c>
      <c r="B77" s="27">
        <v>52.029800000000002</v>
      </c>
      <c r="C77" s="27">
        <v>3.1546500000000002</v>
      </c>
      <c r="D77" s="27">
        <v>13.0885</v>
      </c>
      <c r="E77" s="27">
        <v>12.4071</v>
      </c>
      <c r="F77" s="27">
        <v>0.186362</v>
      </c>
      <c r="G77" s="27">
        <v>5.7454499999999999</v>
      </c>
      <c r="H77" s="27">
        <v>9.9849700000000006</v>
      </c>
      <c r="I77" s="27">
        <v>2.6908699999999999</v>
      </c>
      <c r="J77" s="27">
        <v>0.63475300000000001</v>
      </c>
      <c r="K77" s="27">
        <v>0.34277099999999999</v>
      </c>
      <c r="L77" s="28">
        <v>8.5369157506869856E-3</v>
      </c>
      <c r="M77" s="28">
        <v>1.1396E-2</v>
      </c>
      <c r="N77" s="27">
        <v>100.298</v>
      </c>
      <c r="O77" s="207">
        <f t="shared" si="27"/>
        <v>0.47844561864251584</v>
      </c>
    </row>
    <row r="78" spans="1:32" x14ac:dyDescent="0.15">
      <c r="A78" s="13" t="s">
        <v>578</v>
      </c>
      <c r="B78" s="27">
        <v>52.0154</v>
      </c>
      <c r="C78" s="27">
        <v>3.2169099999999999</v>
      </c>
      <c r="D78" s="27">
        <v>13.0815</v>
      </c>
      <c r="E78" s="27">
        <v>12.3019</v>
      </c>
      <c r="F78" s="27">
        <v>0.17649200000000001</v>
      </c>
      <c r="G78" s="27">
        <v>5.7072399999999996</v>
      </c>
      <c r="H78" s="27">
        <v>10.007199999999999</v>
      </c>
      <c r="I78" s="27">
        <v>2.7158600000000002</v>
      </c>
      <c r="J78" s="27">
        <v>0.64328399999999997</v>
      </c>
      <c r="K78" s="27">
        <v>0.310863</v>
      </c>
      <c r="L78" s="28">
        <v>1.8455598301274044E-2</v>
      </c>
      <c r="M78" s="28">
        <v>1.0924E-2</v>
      </c>
      <c r="N78" s="27">
        <v>100.23399999999999</v>
      </c>
      <c r="O78" s="207">
        <f t="shared" si="27"/>
        <v>0.4789053993928471</v>
      </c>
    </row>
    <row r="79" spans="1:32" x14ac:dyDescent="0.15">
      <c r="A79" s="13" t="s">
        <v>578</v>
      </c>
      <c r="B79" s="27">
        <v>51.616399999999999</v>
      </c>
      <c r="C79" s="27">
        <v>3.2260499999999999</v>
      </c>
      <c r="D79" s="27">
        <v>13.065200000000001</v>
      </c>
      <c r="E79" s="27">
        <v>12.3575</v>
      </c>
      <c r="F79" s="27">
        <v>0.18349299999999999</v>
      </c>
      <c r="G79" s="27">
        <v>5.7031000000000001</v>
      </c>
      <c r="H79" s="27">
        <v>9.9885599999999997</v>
      </c>
      <c r="I79" s="27">
        <v>2.6342300000000001</v>
      </c>
      <c r="J79" s="27">
        <v>0.62619899999999995</v>
      </c>
      <c r="K79" s="27">
        <v>0.399202</v>
      </c>
      <c r="L79" s="28">
        <v>3.9210136147889077E-4</v>
      </c>
      <c r="M79" s="28">
        <v>3.0041000000000002E-2</v>
      </c>
      <c r="N79" s="27">
        <v>99.8309</v>
      </c>
      <c r="O79" s="207">
        <f t="shared" si="27"/>
        <v>0.47759910070029371</v>
      </c>
    </row>
    <row r="80" spans="1:32" x14ac:dyDescent="0.15">
      <c r="A80" s="13" t="s">
        <v>578</v>
      </c>
      <c r="B80" s="27">
        <v>51.735199999999999</v>
      </c>
      <c r="C80" s="27">
        <v>3.31894</v>
      </c>
      <c r="D80" s="27">
        <v>13.0044</v>
      </c>
      <c r="E80" s="27">
        <v>12.454000000000001</v>
      </c>
      <c r="F80" s="27">
        <v>0.182779</v>
      </c>
      <c r="G80" s="27">
        <v>5.7517300000000002</v>
      </c>
      <c r="H80" s="27">
        <v>9.9503500000000003</v>
      </c>
      <c r="I80" s="27">
        <v>2.7482199999999999</v>
      </c>
      <c r="J80" s="27">
        <v>0.61062000000000005</v>
      </c>
      <c r="K80" s="27">
        <v>0.33028000000000002</v>
      </c>
      <c r="L80" s="28">
        <v>8.4872522483137643E-3</v>
      </c>
      <c r="M80" s="28">
        <v>2.6098E-2</v>
      </c>
      <c r="N80" s="27">
        <v>100.134</v>
      </c>
      <c r="O80" s="207">
        <f t="shared" si="27"/>
        <v>0.47777677174871019</v>
      </c>
    </row>
    <row r="81" spans="1:15" x14ac:dyDescent="0.15">
      <c r="A81" s="30" t="s">
        <v>748</v>
      </c>
      <c r="B81" s="31">
        <f t="shared" ref="B81:N81" si="28">AVERAGE(B76:B80)</f>
        <v>51.866499999999995</v>
      </c>
      <c r="C81" s="31">
        <f t="shared" si="28"/>
        <v>3.23543</v>
      </c>
      <c r="D81" s="31">
        <f t="shared" si="28"/>
        <v>13.06372</v>
      </c>
      <c r="E81" s="31">
        <f t="shared" si="28"/>
        <v>12.367100000000001</v>
      </c>
      <c r="F81" s="31">
        <f t="shared" si="28"/>
        <v>0.18041960000000001</v>
      </c>
      <c r="G81" s="31">
        <f t="shared" si="28"/>
        <v>5.7218159999999996</v>
      </c>
      <c r="H81" s="31">
        <f t="shared" si="28"/>
        <v>9.9778699999999994</v>
      </c>
      <c r="I81" s="31">
        <f t="shared" si="28"/>
        <v>2.6945540000000001</v>
      </c>
      <c r="J81" s="31">
        <f t="shared" si="28"/>
        <v>0.63046779999999991</v>
      </c>
      <c r="K81" s="31">
        <f t="shared" si="28"/>
        <v>0.33664379999999994</v>
      </c>
      <c r="L81" s="32">
        <v>1.022066868598551E-2</v>
      </c>
      <c r="M81" s="32">
        <f t="shared" si="28"/>
        <v>1.9295199999999998E-2</v>
      </c>
      <c r="N81" s="31">
        <f t="shared" si="28"/>
        <v>100.11938000000001</v>
      </c>
      <c r="O81" s="207">
        <f t="shared" si="27"/>
        <v>0.47822282998113408</v>
      </c>
    </row>
    <row r="82" spans="1:15" x14ac:dyDescent="0.15">
      <c r="A82" s="24" t="s">
        <v>749</v>
      </c>
      <c r="B82" s="33">
        <f t="shared" ref="B82:K82" si="29">STDEV(B76:B80)/B81</f>
        <v>3.5211760233774935E-3</v>
      </c>
      <c r="C82" s="33">
        <f t="shared" si="29"/>
        <v>1.864987088445327E-2</v>
      </c>
      <c r="D82" s="33">
        <f t="shared" si="29"/>
        <v>2.6196568345761041E-3</v>
      </c>
      <c r="E82" s="33">
        <f t="shared" si="29"/>
        <v>5.1473439627018839E-3</v>
      </c>
      <c r="F82" s="33">
        <f t="shared" si="29"/>
        <v>3.0511873884088984E-2</v>
      </c>
      <c r="G82" s="33">
        <f t="shared" si="29"/>
        <v>4.3045062208688254E-3</v>
      </c>
      <c r="H82" s="33">
        <f t="shared" si="29"/>
        <v>2.3324161352378339E-3</v>
      </c>
      <c r="I82" s="33">
        <f t="shared" si="29"/>
        <v>1.564295054514394E-2</v>
      </c>
      <c r="J82" s="33">
        <f t="shared" si="29"/>
        <v>2.0125479710224856E-2</v>
      </c>
      <c r="K82" s="33">
        <f t="shared" si="29"/>
        <v>0.11496491007936301</v>
      </c>
      <c r="L82" s="28"/>
      <c r="M82" s="28"/>
      <c r="N82" s="27"/>
      <c r="O82" s="207"/>
    </row>
    <row r="83" spans="1:15" x14ac:dyDescent="0.15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5"/>
      <c r="M83" s="35"/>
      <c r="N83" s="34"/>
      <c r="O83" s="57"/>
    </row>
    <row r="84" spans="1:15" x14ac:dyDescent="0.15">
      <c r="A84" s="13" t="s">
        <v>581</v>
      </c>
      <c r="B84" s="27">
        <v>51.562800000000003</v>
      </c>
      <c r="C84" s="27">
        <v>3.02915</v>
      </c>
      <c r="D84" s="27">
        <v>13.6647</v>
      </c>
      <c r="E84" s="27">
        <v>11.588699999999999</v>
      </c>
      <c r="F84" s="27">
        <v>0.18091199999999999</v>
      </c>
      <c r="G84" s="27">
        <v>6.4973200000000002</v>
      </c>
      <c r="H84" s="27">
        <v>10.733499999999999</v>
      </c>
      <c r="I84" s="27">
        <v>2.6450900000000002</v>
      </c>
      <c r="J84" s="27">
        <v>0.53691699999999998</v>
      </c>
      <c r="K84" s="27">
        <v>0.20436799999999999</v>
      </c>
      <c r="L84" s="28">
        <v>1.7826794279290532E-2</v>
      </c>
      <c r="M84" s="28">
        <v>1.1694E-2</v>
      </c>
      <c r="N84" s="27">
        <v>100.7</v>
      </c>
      <c r="O84" s="207">
        <f t="shared" ref="O84:O89" si="30">(G84/40.3)/((G84/40.3)+((0.9*E84)/71.85))</f>
        <v>0.52621318396581451</v>
      </c>
    </row>
    <row r="85" spans="1:15" x14ac:dyDescent="0.15">
      <c r="A85" s="13" t="s">
        <v>581</v>
      </c>
      <c r="B85" s="27">
        <v>51.536999999999999</v>
      </c>
      <c r="C85" s="27">
        <v>2.9775200000000002</v>
      </c>
      <c r="D85" s="27">
        <v>13.6271</v>
      </c>
      <c r="E85" s="27">
        <v>11.5808</v>
      </c>
      <c r="F85" s="27">
        <v>0.179483</v>
      </c>
      <c r="G85" s="27">
        <v>6.4856199999999999</v>
      </c>
      <c r="H85" s="27">
        <v>10.6685</v>
      </c>
      <c r="I85" s="27">
        <v>2.5935299999999999</v>
      </c>
      <c r="J85" s="27">
        <v>0.52105699999999999</v>
      </c>
      <c r="K85" s="27">
        <v>0.24795900000000001</v>
      </c>
      <c r="L85" s="28">
        <v>7.3586091056707468E-3</v>
      </c>
      <c r="M85" s="28">
        <v>1.2248E-2</v>
      </c>
      <c r="N85" s="27">
        <v>100.449</v>
      </c>
      <c r="O85" s="207">
        <f t="shared" si="30"/>
        <v>0.52593383699291929</v>
      </c>
    </row>
    <row r="86" spans="1:15" x14ac:dyDescent="0.15">
      <c r="A86" s="13" t="s">
        <v>581</v>
      </c>
      <c r="B86" s="27">
        <v>51.481299999999997</v>
      </c>
      <c r="C86" s="27">
        <v>2.92726</v>
      </c>
      <c r="D86" s="27">
        <v>13.6905</v>
      </c>
      <c r="E86" s="27">
        <v>11.5616</v>
      </c>
      <c r="F86" s="27">
        <v>0.181621</v>
      </c>
      <c r="G86" s="27">
        <v>6.4763200000000003</v>
      </c>
      <c r="H86" s="27">
        <v>10.835000000000001</v>
      </c>
      <c r="I86" s="27">
        <v>2.64174</v>
      </c>
      <c r="J86" s="27">
        <v>0.53248099999999998</v>
      </c>
      <c r="K86" s="27">
        <v>0.271422</v>
      </c>
      <c r="L86" s="28">
        <v>1.5299162315763174E-2</v>
      </c>
      <c r="M86" s="28">
        <v>0</v>
      </c>
      <c r="N86" s="27">
        <v>100.637</v>
      </c>
      <c r="O86" s="207">
        <f t="shared" si="30"/>
        <v>0.52598976624341576</v>
      </c>
    </row>
    <row r="87" spans="1:15" x14ac:dyDescent="0.15">
      <c r="A87" s="13" t="s">
        <v>581</v>
      </c>
      <c r="B87" s="27">
        <v>51.520299999999999</v>
      </c>
      <c r="C87" s="27">
        <v>2.9120900000000001</v>
      </c>
      <c r="D87" s="27">
        <v>13.6996</v>
      </c>
      <c r="E87" s="27">
        <v>11.702400000000001</v>
      </c>
      <c r="F87" s="27">
        <v>0.16329399999999999</v>
      </c>
      <c r="G87" s="27">
        <v>6.4585699999999999</v>
      </c>
      <c r="H87" s="27">
        <v>10.698399999999999</v>
      </c>
      <c r="I87" s="27">
        <v>2.5830799999999998</v>
      </c>
      <c r="J87" s="27">
        <v>0.51863499999999996</v>
      </c>
      <c r="K87" s="27">
        <v>0.29738799999999999</v>
      </c>
      <c r="L87" s="28">
        <v>1.2911309080689482E-2</v>
      </c>
      <c r="M87" s="28">
        <v>1.9033999999999999E-2</v>
      </c>
      <c r="N87" s="27">
        <v>100.605</v>
      </c>
      <c r="O87" s="207">
        <f t="shared" si="30"/>
        <v>0.52228613418711267</v>
      </c>
    </row>
    <row r="88" spans="1:15" x14ac:dyDescent="0.15">
      <c r="A88" s="13" t="s">
        <v>581</v>
      </c>
      <c r="B88" s="27">
        <v>51.158900000000003</v>
      </c>
      <c r="C88" s="27">
        <v>2.9212199999999999</v>
      </c>
      <c r="D88" s="27">
        <v>13.6273</v>
      </c>
      <c r="E88" s="27">
        <v>11.606</v>
      </c>
      <c r="F88" s="27">
        <v>0.170296</v>
      </c>
      <c r="G88" s="27">
        <v>6.5328299999999997</v>
      </c>
      <c r="H88" s="27">
        <v>10.562200000000001</v>
      </c>
      <c r="I88" s="27">
        <v>2.5549499999999998</v>
      </c>
      <c r="J88" s="27">
        <v>0.51025500000000001</v>
      </c>
      <c r="K88" s="27">
        <v>0.32337100000000002</v>
      </c>
      <c r="L88" s="28">
        <v>5.5851414564076947E-3</v>
      </c>
      <c r="M88" s="28">
        <v>1.8103999999999999E-2</v>
      </c>
      <c r="N88" s="27">
        <v>99.999399999999994</v>
      </c>
      <c r="O88" s="207">
        <f t="shared" si="30"/>
        <v>0.52720004241152552</v>
      </c>
    </row>
    <row r="89" spans="1:15" x14ac:dyDescent="0.15">
      <c r="A89" s="30" t="s">
        <v>748</v>
      </c>
      <c r="B89" s="31">
        <f t="shared" ref="B89:N89" si="31">AVERAGE(B84:B88)</f>
        <v>51.452059999999996</v>
      </c>
      <c r="C89" s="31">
        <f t="shared" si="31"/>
        <v>2.9534479999999999</v>
      </c>
      <c r="D89" s="31">
        <f t="shared" si="31"/>
        <v>13.661840000000002</v>
      </c>
      <c r="E89" s="31">
        <f t="shared" si="31"/>
        <v>11.607899999999999</v>
      </c>
      <c r="F89" s="31">
        <f t="shared" si="31"/>
        <v>0.17512120000000003</v>
      </c>
      <c r="G89" s="31">
        <f t="shared" si="31"/>
        <v>6.490132</v>
      </c>
      <c r="H89" s="31">
        <f t="shared" si="31"/>
        <v>10.699520000000001</v>
      </c>
      <c r="I89" s="31">
        <f t="shared" si="31"/>
        <v>2.6036779999999995</v>
      </c>
      <c r="J89" s="31">
        <f t="shared" si="31"/>
        <v>0.52386900000000003</v>
      </c>
      <c r="K89" s="31">
        <f t="shared" si="31"/>
        <v>0.26890160000000002</v>
      </c>
      <c r="L89" s="32">
        <v>1.1796203247564327E-2</v>
      </c>
      <c r="M89" s="32">
        <f t="shared" si="31"/>
        <v>1.2215999999999999E-2</v>
      </c>
      <c r="N89" s="31">
        <f t="shared" si="31"/>
        <v>100.47808000000001</v>
      </c>
      <c r="O89" s="207">
        <f t="shared" si="30"/>
        <v>0.52552445009292381</v>
      </c>
    </row>
    <row r="90" spans="1:15" x14ac:dyDescent="0.15">
      <c r="A90" s="24" t="s">
        <v>749</v>
      </c>
      <c r="B90" s="33">
        <f t="shared" ref="B90:K90" si="32">STDEV(B84:B88)/B89</f>
        <v>3.2366583286089876E-3</v>
      </c>
      <c r="C90" s="33">
        <f t="shared" si="32"/>
        <v>1.6712287897094502E-2</v>
      </c>
      <c r="D90" s="33">
        <f t="shared" si="32"/>
        <v>2.4970850820209747E-3</v>
      </c>
      <c r="E90" s="33">
        <f t="shared" si="32"/>
        <v>4.7539070615058333E-3</v>
      </c>
      <c r="F90" s="33">
        <f t="shared" si="32"/>
        <v>4.5858195145480091E-2</v>
      </c>
      <c r="G90" s="33">
        <f t="shared" si="32"/>
        <v>4.2769890452473008E-3</v>
      </c>
      <c r="H90" s="33">
        <f t="shared" si="32"/>
        <v>9.2675788833504365E-3</v>
      </c>
      <c r="I90" s="33">
        <f t="shared" si="32"/>
        <v>1.4955831368529576E-2</v>
      </c>
      <c r="J90" s="33">
        <f t="shared" si="32"/>
        <v>2.058267288794989E-2</v>
      </c>
      <c r="K90" s="33">
        <f t="shared" si="32"/>
        <v>0.1702957394703058</v>
      </c>
      <c r="L90" s="28"/>
      <c r="M90" s="28"/>
      <c r="N90" s="27"/>
      <c r="O90" s="207"/>
    </row>
    <row r="91" spans="1:15" x14ac:dyDescent="0.15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5"/>
      <c r="M91" s="35"/>
      <c r="N91" s="34"/>
      <c r="O91" s="57"/>
    </row>
    <row r="92" spans="1:15" x14ac:dyDescent="0.15">
      <c r="A92" s="18" t="s">
        <v>582</v>
      </c>
      <c r="B92" s="27">
        <v>51.340400000000002</v>
      </c>
      <c r="C92" s="27">
        <v>2.61863</v>
      </c>
      <c r="D92" s="27">
        <v>13.962199999999999</v>
      </c>
      <c r="E92" s="27">
        <v>11.061500000000001</v>
      </c>
      <c r="F92" s="27">
        <v>0.17826500000000001</v>
      </c>
      <c r="G92" s="27">
        <v>6.96631</v>
      </c>
      <c r="H92" s="27">
        <v>11.154299999999999</v>
      </c>
      <c r="I92" s="27">
        <v>2.47363</v>
      </c>
      <c r="J92" s="27">
        <v>0.46708899999999998</v>
      </c>
      <c r="K92" s="27">
        <v>0.24054600000000001</v>
      </c>
      <c r="L92" s="28">
        <v>1.6904414876342741E-2</v>
      </c>
      <c r="M92" s="28">
        <v>1.0978E-2</v>
      </c>
      <c r="N92" s="27">
        <v>100.51600000000001</v>
      </c>
      <c r="O92" s="207">
        <f t="shared" ref="O92:O97" si="33">(G92/40.3)/((G92/40.3)+((0.9*E92)/71.85))</f>
        <v>0.55507678067065613</v>
      </c>
    </row>
    <row r="93" spans="1:15" x14ac:dyDescent="0.15">
      <c r="A93" s="18" t="s">
        <v>582</v>
      </c>
      <c r="B93" s="27">
        <v>51.583300000000001</v>
      </c>
      <c r="C93" s="27">
        <v>2.5648300000000002</v>
      </c>
      <c r="D93" s="27">
        <v>13.938000000000001</v>
      </c>
      <c r="E93" s="27">
        <v>11.0326</v>
      </c>
      <c r="F93" s="27">
        <v>0.16630500000000001</v>
      </c>
      <c r="G93" s="27">
        <v>6.9370599999999998</v>
      </c>
      <c r="H93" s="27">
        <v>11.0848</v>
      </c>
      <c r="I93" s="27">
        <v>2.5364300000000002</v>
      </c>
      <c r="J93" s="27">
        <v>0.47469299999999998</v>
      </c>
      <c r="K93" s="27">
        <v>0.235652</v>
      </c>
      <c r="L93" s="28">
        <v>2.0263910504621532E-2</v>
      </c>
      <c r="M93" s="28">
        <v>1.7125000000000001E-2</v>
      </c>
      <c r="N93" s="27">
        <v>100.621</v>
      </c>
      <c r="O93" s="207">
        <f t="shared" si="33"/>
        <v>0.5546836904744803</v>
      </c>
    </row>
    <row r="94" spans="1:15" x14ac:dyDescent="0.15">
      <c r="A94" s="18" t="s">
        <v>582</v>
      </c>
      <c r="B94" s="27">
        <v>51.207599999999999</v>
      </c>
      <c r="C94" s="27">
        <v>2.6093099999999998</v>
      </c>
      <c r="D94" s="27">
        <v>13.9133</v>
      </c>
      <c r="E94" s="27">
        <v>10.993399999999999</v>
      </c>
      <c r="F94" s="27">
        <v>0.12825800000000001</v>
      </c>
      <c r="G94" s="27">
        <v>7.03104</v>
      </c>
      <c r="H94" s="27">
        <v>11.157400000000001</v>
      </c>
      <c r="I94" s="27">
        <v>2.5231599999999998</v>
      </c>
      <c r="J94" s="27">
        <v>0.45597599999999999</v>
      </c>
      <c r="K94" s="27">
        <v>0.242143</v>
      </c>
      <c r="L94" s="28">
        <v>4.0168561641269043E-2</v>
      </c>
      <c r="M94" s="28">
        <v>0</v>
      </c>
      <c r="N94" s="27">
        <v>100.36199999999999</v>
      </c>
      <c r="O94" s="207">
        <f t="shared" si="33"/>
        <v>0.55888280185049488</v>
      </c>
    </row>
    <row r="95" spans="1:15" x14ac:dyDescent="0.15">
      <c r="A95" s="18" t="s">
        <v>582</v>
      </c>
      <c r="B95" s="27">
        <v>51.194200000000002</v>
      </c>
      <c r="C95" s="27">
        <v>2.50644</v>
      </c>
      <c r="D95" s="27">
        <v>13.876899999999999</v>
      </c>
      <c r="E95" s="27">
        <v>11.020200000000001</v>
      </c>
      <c r="F95" s="27">
        <v>0.137401</v>
      </c>
      <c r="G95" s="27">
        <v>6.9633599999999998</v>
      </c>
      <c r="H95" s="27">
        <v>11.1577</v>
      </c>
      <c r="I95" s="27">
        <v>2.4876999999999998</v>
      </c>
      <c r="J95" s="27">
        <v>0.45663399999999998</v>
      </c>
      <c r="K95" s="27">
        <v>0.25273299999999999</v>
      </c>
      <c r="L95" s="28">
        <v>2.866385111166625E-2</v>
      </c>
      <c r="M95" s="28">
        <v>4.1520000000000003E-3</v>
      </c>
      <c r="N95" s="27">
        <v>100.129</v>
      </c>
      <c r="O95" s="207">
        <f t="shared" si="33"/>
        <v>0.55589584352268928</v>
      </c>
    </row>
    <row r="96" spans="1:15" x14ac:dyDescent="0.15">
      <c r="A96" s="18" t="s">
        <v>582</v>
      </c>
      <c r="B96" s="27">
        <v>50.948099999999997</v>
      </c>
      <c r="C96" s="27">
        <v>2.7095899999999999</v>
      </c>
      <c r="D96" s="27">
        <v>13.842499999999999</v>
      </c>
      <c r="E96" s="27">
        <v>10.953200000000001</v>
      </c>
      <c r="F96" s="27">
        <v>0.16486700000000001</v>
      </c>
      <c r="G96" s="27">
        <v>6.9675500000000001</v>
      </c>
      <c r="H96" s="27">
        <v>11.097799999999999</v>
      </c>
      <c r="I96" s="27">
        <v>2.5224199999999999</v>
      </c>
      <c r="J96" s="27">
        <v>0.45223600000000003</v>
      </c>
      <c r="K96" s="27">
        <v>0.24558199999999999</v>
      </c>
      <c r="L96" s="28">
        <v>2.5792980264801397E-4</v>
      </c>
      <c r="M96" s="28">
        <v>1.2266000000000001E-2</v>
      </c>
      <c r="N96" s="27">
        <v>99.916799999999995</v>
      </c>
      <c r="O96" s="207">
        <f t="shared" si="33"/>
        <v>0.55754924588530086</v>
      </c>
    </row>
    <row r="97" spans="1:15" x14ac:dyDescent="0.15">
      <c r="A97" s="30" t="s">
        <v>748</v>
      </c>
      <c r="B97" s="31">
        <f t="shared" ref="B97:N97" si="34">AVERAGE(B92:B96)</f>
        <v>51.254719999999999</v>
      </c>
      <c r="C97" s="31">
        <f t="shared" si="34"/>
        <v>2.6017600000000001</v>
      </c>
      <c r="D97" s="31">
        <f t="shared" si="34"/>
        <v>13.90658</v>
      </c>
      <c r="E97" s="31">
        <f t="shared" si="34"/>
        <v>11.012180000000001</v>
      </c>
      <c r="F97" s="31">
        <f t="shared" si="34"/>
        <v>0.1550192</v>
      </c>
      <c r="G97" s="31">
        <f t="shared" si="34"/>
        <v>6.9730640000000008</v>
      </c>
      <c r="H97" s="31">
        <f t="shared" si="34"/>
        <v>11.1304</v>
      </c>
      <c r="I97" s="31">
        <f t="shared" si="34"/>
        <v>2.5086680000000001</v>
      </c>
      <c r="J97" s="31">
        <f t="shared" si="34"/>
        <v>0.4613256</v>
      </c>
      <c r="K97" s="31">
        <f t="shared" si="34"/>
        <v>0.2433312</v>
      </c>
      <c r="L97" s="32">
        <v>2.1251733587309515E-2</v>
      </c>
      <c r="M97" s="32">
        <f t="shared" si="34"/>
        <v>8.904200000000001E-3</v>
      </c>
      <c r="N97" s="31">
        <f t="shared" si="34"/>
        <v>100.30896</v>
      </c>
      <c r="O97" s="207">
        <f t="shared" si="33"/>
        <v>0.55641931305087422</v>
      </c>
    </row>
    <row r="98" spans="1:15" x14ac:dyDescent="0.15">
      <c r="A98" s="24" t="s">
        <v>749</v>
      </c>
      <c r="B98" s="33">
        <f t="shared" ref="B98:K98" si="35">STDEV(B92:B96)/B97</f>
        <v>4.5254522067109922E-3</v>
      </c>
      <c r="C98" s="33">
        <f t="shared" si="35"/>
        <v>2.8774471837848377E-2</v>
      </c>
      <c r="D98" s="33">
        <f t="shared" si="35"/>
        <v>3.4322816970993276E-3</v>
      </c>
      <c r="E98" s="33">
        <f t="shared" si="35"/>
        <v>3.7289839389371112E-3</v>
      </c>
      <c r="F98" s="33">
        <f t="shared" si="35"/>
        <v>0.13651050237084919</v>
      </c>
      <c r="G98" s="33">
        <f t="shared" si="35"/>
        <v>4.9821428073562419E-3</v>
      </c>
      <c r="H98" s="33">
        <f t="shared" si="35"/>
        <v>3.2355141999292096E-3</v>
      </c>
      <c r="I98" s="33">
        <f t="shared" si="35"/>
        <v>1.0616233552083656E-2</v>
      </c>
      <c r="J98" s="33">
        <f t="shared" si="35"/>
        <v>2.0135810091202015E-2</v>
      </c>
      <c r="K98" s="33">
        <f t="shared" si="35"/>
        <v>2.6121122120587648E-2</v>
      </c>
      <c r="L98" s="28"/>
      <c r="M98" s="28"/>
      <c r="N98" s="27"/>
      <c r="O98" s="207"/>
    </row>
    <row r="99" spans="1:15" x14ac:dyDescent="0.15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5"/>
      <c r="M99" s="35"/>
      <c r="N99" s="34"/>
      <c r="O99" s="57"/>
    </row>
    <row r="100" spans="1:15" x14ac:dyDescent="0.15">
      <c r="A100" s="18" t="s">
        <v>584</v>
      </c>
      <c r="B100" s="27">
        <v>50.471899999999998</v>
      </c>
      <c r="C100" s="27">
        <v>2.5657800000000002</v>
      </c>
      <c r="D100" s="27">
        <v>13.8674</v>
      </c>
      <c r="E100" s="27">
        <v>10.9993</v>
      </c>
      <c r="F100" s="27">
        <v>0.16871900000000001</v>
      </c>
      <c r="G100" s="27">
        <v>6.8985700000000003</v>
      </c>
      <c r="H100" s="27">
        <v>11.0997</v>
      </c>
      <c r="I100" s="27">
        <v>2.5510100000000002</v>
      </c>
      <c r="J100" s="27">
        <v>0.48030200000000001</v>
      </c>
      <c r="K100" s="27">
        <v>0.21776000000000001</v>
      </c>
      <c r="L100" s="28">
        <v>1.0735326754933798E-2</v>
      </c>
      <c r="M100" s="28">
        <v>0</v>
      </c>
      <c r="N100" s="27">
        <v>99.347099999999998</v>
      </c>
      <c r="O100" s="207">
        <f t="shared" ref="O100:O106" si="36">(G100/40.3)/((G100/40.3)+((0.9*E100)/71.85))</f>
        <v>0.55405594749484965</v>
      </c>
    </row>
    <row r="101" spans="1:15" x14ac:dyDescent="0.15">
      <c r="A101" s="18" t="s">
        <v>584</v>
      </c>
      <c r="B101" s="27">
        <v>50.328600000000002</v>
      </c>
      <c r="C101" s="27">
        <v>2.6428799999999999</v>
      </c>
      <c r="D101" s="27">
        <v>13.907500000000001</v>
      </c>
      <c r="E101" s="27">
        <v>10.867699999999999</v>
      </c>
      <c r="F101" s="27">
        <v>0.15537899999999999</v>
      </c>
      <c r="G101" s="27">
        <v>6.9593299999999996</v>
      </c>
      <c r="H101" s="27">
        <v>11.021000000000001</v>
      </c>
      <c r="I101" s="27">
        <v>2.5630600000000001</v>
      </c>
      <c r="J101" s="27">
        <v>0.48121599999999998</v>
      </c>
      <c r="K101" s="27">
        <v>0.195878</v>
      </c>
      <c r="L101" s="28">
        <v>1.4059577317012241E-2</v>
      </c>
      <c r="M101" s="28">
        <v>1.068E-2</v>
      </c>
      <c r="N101" s="27">
        <v>99.168300000000002</v>
      </c>
      <c r="O101" s="207">
        <f t="shared" si="36"/>
        <v>0.55919059477229682</v>
      </c>
    </row>
    <row r="102" spans="1:15" x14ac:dyDescent="0.15">
      <c r="A102" s="18" t="s">
        <v>584</v>
      </c>
      <c r="B102" s="27">
        <v>50.372399999999999</v>
      </c>
      <c r="C102" s="27">
        <v>2.69678</v>
      </c>
      <c r="D102" s="27">
        <v>13.835599999999999</v>
      </c>
      <c r="E102" s="27">
        <v>11.043900000000001</v>
      </c>
      <c r="F102" s="27">
        <v>0.16902200000000001</v>
      </c>
      <c r="G102" s="27">
        <v>6.89628</v>
      </c>
      <c r="H102" s="27">
        <v>11.0562</v>
      </c>
      <c r="I102" s="27">
        <v>2.5275099999999999</v>
      </c>
      <c r="J102" s="27">
        <v>0.46401199999999998</v>
      </c>
      <c r="K102" s="27">
        <v>0.222279</v>
      </c>
      <c r="L102" s="28">
        <v>3.0860660067449405E-2</v>
      </c>
      <c r="M102" s="28">
        <v>3.529E-3</v>
      </c>
      <c r="N102" s="27">
        <v>99.364599999999996</v>
      </c>
      <c r="O102" s="207">
        <f t="shared" si="36"/>
        <v>0.5529738343818954</v>
      </c>
    </row>
    <row r="103" spans="1:15" x14ac:dyDescent="0.15">
      <c r="A103" s="18" t="s">
        <v>584</v>
      </c>
      <c r="B103" s="27">
        <v>50.191400000000002</v>
      </c>
      <c r="C103" s="27">
        <v>2.6168900000000002</v>
      </c>
      <c r="D103" s="27">
        <v>13.9682</v>
      </c>
      <c r="E103" s="27">
        <v>11.0602</v>
      </c>
      <c r="F103" s="27">
        <v>0.170404</v>
      </c>
      <c r="G103" s="27">
        <v>6.9360400000000002</v>
      </c>
      <c r="H103" s="27">
        <v>11.161799999999999</v>
      </c>
      <c r="I103" s="27">
        <v>2.52312</v>
      </c>
      <c r="J103" s="27">
        <v>0.46689999999999998</v>
      </c>
      <c r="K103" s="27">
        <v>0.22761899999999999</v>
      </c>
      <c r="L103" s="28">
        <v>3.0559074444166867E-3</v>
      </c>
      <c r="M103" s="28">
        <v>1.3448E-2</v>
      </c>
      <c r="N103" s="27">
        <v>99.343699999999998</v>
      </c>
      <c r="O103" s="207">
        <f t="shared" si="36"/>
        <v>0.55403010744781334</v>
      </c>
    </row>
    <row r="104" spans="1:15" x14ac:dyDescent="0.15">
      <c r="A104" s="18" t="s">
        <v>584</v>
      </c>
      <c r="B104" s="27">
        <v>50.320900000000002</v>
      </c>
      <c r="C104" s="27">
        <v>2.7391100000000002</v>
      </c>
      <c r="D104" s="27">
        <v>13.888400000000001</v>
      </c>
      <c r="E104" s="27">
        <v>11.003299999999999</v>
      </c>
      <c r="F104" s="27">
        <v>0.18973000000000001</v>
      </c>
      <c r="G104" s="27">
        <v>6.8710699999999996</v>
      </c>
      <c r="H104" s="27">
        <v>11.025499999999999</v>
      </c>
      <c r="I104" s="27">
        <v>2.5340400000000001</v>
      </c>
      <c r="J104" s="27">
        <v>0.500421</v>
      </c>
      <c r="K104" s="27">
        <v>0.28200599999999998</v>
      </c>
      <c r="L104" s="28">
        <v>1.4995574131901073E-2</v>
      </c>
      <c r="M104" s="28">
        <v>1.4112E-2</v>
      </c>
      <c r="N104" s="27">
        <v>99.406099999999995</v>
      </c>
      <c r="O104" s="207">
        <f t="shared" si="36"/>
        <v>0.55297895610431236</v>
      </c>
    </row>
    <row r="105" spans="1:15" x14ac:dyDescent="0.15">
      <c r="A105" s="18" t="s">
        <v>584</v>
      </c>
      <c r="B105" s="27">
        <v>50.4467</v>
      </c>
      <c r="C105" s="27">
        <v>2.7182200000000001</v>
      </c>
      <c r="D105" s="27">
        <v>13.879300000000001</v>
      </c>
      <c r="E105" s="27">
        <v>11.117900000000001</v>
      </c>
      <c r="F105" s="27">
        <v>0.19889100000000001</v>
      </c>
      <c r="G105" s="27">
        <v>6.95085</v>
      </c>
      <c r="H105" s="27">
        <v>11.2134</v>
      </c>
      <c r="I105" s="27">
        <v>2.54501</v>
      </c>
      <c r="J105" s="27">
        <v>0.46971499999999999</v>
      </c>
      <c r="K105" s="27">
        <v>0.196023</v>
      </c>
      <c r="L105" s="28">
        <v>1.2395449475393453E-2</v>
      </c>
      <c r="M105" s="28">
        <v>0</v>
      </c>
      <c r="N105" s="27">
        <v>99.766999999999996</v>
      </c>
      <c r="O105" s="207">
        <f t="shared" si="36"/>
        <v>0.55327134663610189</v>
      </c>
    </row>
    <row r="106" spans="1:15" x14ac:dyDescent="0.15">
      <c r="A106" s="30" t="s">
        <v>748</v>
      </c>
      <c r="B106" s="31">
        <f>AVERAGE(B100:B105)</f>
        <v>50.355316666666674</v>
      </c>
      <c r="C106" s="31">
        <f t="shared" ref="C106:N106" si="37">AVERAGE(C100:C105)</f>
        <v>2.663276666666667</v>
      </c>
      <c r="D106" s="31">
        <f t="shared" si="37"/>
        <v>13.891066666666667</v>
      </c>
      <c r="E106" s="31">
        <f t="shared" si="37"/>
        <v>11.015383333333334</v>
      </c>
      <c r="F106" s="31">
        <f t="shared" si="37"/>
        <v>0.17535749999999997</v>
      </c>
      <c r="G106" s="31">
        <f t="shared" si="37"/>
        <v>6.9186900000000007</v>
      </c>
      <c r="H106" s="31">
        <f t="shared" si="37"/>
        <v>11.096266666666667</v>
      </c>
      <c r="I106" s="31">
        <f t="shared" si="37"/>
        <v>2.5406249999999999</v>
      </c>
      <c r="J106" s="31">
        <f t="shared" si="37"/>
        <v>0.47709433333333334</v>
      </c>
      <c r="K106" s="31">
        <f t="shared" si="37"/>
        <v>0.22359416666666668</v>
      </c>
      <c r="L106" s="32">
        <v>1.4350415865184445E-2</v>
      </c>
      <c r="M106" s="32">
        <f t="shared" si="37"/>
        <v>6.9614999999999998E-3</v>
      </c>
      <c r="N106" s="31">
        <f t="shared" si="37"/>
        <v>99.399466666666669</v>
      </c>
      <c r="O106" s="207">
        <f t="shared" si="36"/>
        <v>0.5544144678001548</v>
      </c>
    </row>
    <row r="107" spans="1:15" x14ac:dyDescent="0.15">
      <c r="A107" s="24" t="s">
        <v>749</v>
      </c>
      <c r="B107" s="33">
        <f t="shared" ref="B107:K107" si="38">STDEV(B100:B105)/B106</f>
        <v>2.0056754820481359E-3</v>
      </c>
      <c r="C107" s="33">
        <f t="shared" si="38"/>
        <v>2.4886689557696247E-2</v>
      </c>
      <c r="D107" s="33">
        <f t="shared" si="38"/>
        <v>3.219728181666868E-3</v>
      </c>
      <c r="E107" s="33">
        <f t="shared" si="38"/>
        <v>7.6544411747645723E-3</v>
      </c>
      <c r="F107" s="33">
        <f t="shared" si="38"/>
        <v>9.0823506810755128E-2</v>
      </c>
      <c r="G107" s="33">
        <f t="shared" si="38"/>
        <v>5.0738466107762281E-3</v>
      </c>
      <c r="H107" s="33">
        <f t="shared" si="38"/>
        <v>7.0160863011686095E-3</v>
      </c>
      <c r="I107" s="33">
        <f t="shared" si="38"/>
        <v>5.9749962963424391E-3</v>
      </c>
      <c r="J107" s="33">
        <f t="shared" si="38"/>
        <v>2.8135715878536909E-2</v>
      </c>
      <c r="K107" s="33">
        <f t="shared" si="38"/>
        <v>0.14131989102523282</v>
      </c>
      <c r="L107" s="28"/>
      <c r="M107" s="28"/>
      <c r="N107" s="27"/>
      <c r="O107" s="207"/>
    </row>
    <row r="108" spans="1:15" x14ac:dyDescent="0.15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5"/>
      <c r="M108" s="34"/>
      <c r="N108" s="34"/>
      <c r="O108" s="57"/>
    </row>
    <row r="109" spans="1:15" x14ac:dyDescent="0.15">
      <c r="A109" s="18" t="s">
        <v>753</v>
      </c>
      <c r="B109" s="36">
        <v>50.925699999999999</v>
      </c>
      <c r="C109" s="36">
        <v>2.6429</v>
      </c>
      <c r="D109" s="36">
        <v>13.4619</v>
      </c>
      <c r="E109" s="36">
        <v>11.171099999999999</v>
      </c>
      <c r="F109" s="36">
        <v>0.19517200000000001</v>
      </c>
      <c r="G109" s="36">
        <v>7.11287</v>
      </c>
      <c r="H109" s="36">
        <v>11.0029</v>
      </c>
      <c r="I109" s="36">
        <v>2.2722000000000002</v>
      </c>
      <c r="J109" s="36">
        <v>0.42178900000000003</v>
      </c>
      <c r="K109" s="36">
        <v>0.22375600000000001</v>
      </c>
      <c r="L109" s="37">
        <v>3.1267980889332996E-3</v>
      </c>
      <c r="M109" s="38" t="s">
        <v>514</v>
      </c>
      <c r="N109" s="36">
        <v>99.438100000000006</v>
      </c>
      <c r="O109" s="44">
        <f t="shared" ref="O109:O118" si="39">(G109/40.3)/((G109/40.3)+((0.9*E109)/71.85))</f>
        <v>0.5577820395241363</v>
      </c>
    </row>
    <row r="110" spans="1:15" x14ac:dyDescent="0.15">
      <c r="A110" s="18" t="s">
        <v>753</v>
      </c>
      <c r="B110" s="36">
        <v>51.165599999999998</v>
      </c>
      <c r="C110" s="36">
        <v>2.2749700000000002</v>
      </c>
      <c r="D110" s="36">
        <v>13.5299</v>
      </c>
      <c r="E110" s="36">
        <v>10.993</v>
      </c>
      <c r="F110" s="36">
        <v>0.12739500000000001</v>
      </c>
      <c r="G110" s="36">
        <v>7.2898199999999997</v>
      </c>
      <c r="H110" s="36">
        <v>11.153499999999999</v>
      </c>
      <c r="I110" s="36">
        <v>2.2065800000000002</v>
      </c>
      <c r="J110" s="36">
        <v>0.403692</v>
      </c>
      <c r="K110" s="36">
        <v>0.22847000000000001</v>
      </c>
      <c r="L110" s="37">
        <v>5.9556151636272784E-3</v>
      </c>
      <c r="M110" s="38" t="s">
        <v>514</v>
      </c>
      <c r="N110" s="36">
        <v>99.387799999999999</v>
      </c>
      <c r="O110" s="44">
        <f t="shared" si="39"/>
        <v>0.56778257801577547</v>
      </c>
    </row>
    <row r="111" spans="1:15" x14ac:dyDescent="0.15">
      <c r="A111" s="18" t="s">
        <v>753</v>
      </c>
      <c r="B111" s="36">
        <v>50.584600000000002</v>
      </c>
      <c r="C111" s="36">
        <v>2.3339300000000001</v>
      </c>
      <c r="D111" s="36">
        <v>13.499599999999999</v>
      </c>
      <c r="E111" s="36">
        <v>10.8453</v>
      </c>
      <c r="F111" s="36">
        <v>0.16001899999999999</v>
      </c>
      <c r="G111" s="36">
        <v>7.3994499999999999</v>
      </c>
      <c r="H111" s="36">
        <v>10.956899999999999</v>
      </c>
      <c r="I111" s="36">
        <v>2.3316400000000002</v>
      </c>
      <c r="J111" s="36">
        <v>0.39243499999999998</v>
      </c>
      <c r="K111" s="36">
        <v>0.24182500000000001</v>
      </c>
      <c r="L111" s="37">
        <v>4.074409755183612E-3</v>
      </c>
      <c r="M111" s="38" t="s">
        <v>514</v>
      </c>
      <c r="N111" s="36">
        <v>98.755899999999997</v>
      </c>
      <c r="O111" s="44">
        <f t="shared" si="39"/>
        <v>0.57475136713823638</v>
      </c>
    </row>
    <row r="112" spans="1:15" x14ac:dyDescent="0.15">
      <c r="A112" s="18" t="s">
        <v>753</v>
      </c>
      <c r="B112" s="36">
        <v>50.654499999999999</v>
      </c>
      <c r="C112" s="36">
        <v>2.40665</v>
      </c>
      <c r="D112" s="36">
        <v>13.3598</v>
      </c>
      <c r="E112" s="36">
        <v>11.0047</v>
      </c>
      <c r="F112" s="36">
        <v>0.193242</v>
      </c>
      <c r="G112" s="36">
        <v>7.3437400000000004</v>
      </c>
      <c r="H112" s="36">
        <v>10.993600000000001</v>
      </c>
      <c r="I112" s="36">
        <v>2.21957</v>
      </c>
      <c r="J112" s="36">
        <v>0.38162299999999999</v>
      </c>
      <c r="K112" s="36">
        <v>0.25861699999999999</v>
      </c>
      <c r="L112" s="37">
        <v>5.3768751561328989E-3</v>
      </c>
      <c r="M112" s="38" t="s">
        <v>514</v>
      </c>
      <c r="N112" s="36">
        <v>98.829400000000007</v>
      </c>
      <c r="O112" s="44">
        <f t="shared" si="39"/>
        <v>0.56932935252299532</v>
      </c>
    </row>
    <row r="113" spans="1:16" x14ac:dyDescent="0.15">
      <c r="A113" s="18" t="s">
        <v>753</v>
      </c>
      <c r="B113" s="36">
        <v>51.548400000000001</v>
      </c>
      <c r="C113" s="36">
        <v>2.40672</v>
      </c>
      <c r="D113" s="36">
        <v>13.590299999999999</v>
      </c>
      <c r="E113" s="36">
        <v>10.9062</v>
      </c>
      <c r="F113" s="36">
        <v>0.18079100000000001</v>
      </c>
      <c r="G113" s="36">
        <v>7.2784800000000001</v>
      </c>
      <c r="H113" s="36">
        <v>10.977499999999999</v>
      </c>
      <c r="I113" s="36">
        <v>2.28878</v>
      </c>
      <c r="J113" s="36">
        <v>0.367062</v>
      </c>
      <c r="K113" s="36">
        <v>0.172512</v>
      </c>
      <c r="L113" s="37">
        <v>6.525143392455658E-3</v>
      </c>
      <c r="M113" s="38" t="s">
        <v>514</v>
      </c>
      <c r="N113" s="36">
        <v>99.733000000000004</v>
      </c>
      <c r="O113" s="44">
        <f t="shared" si="39"/>
        <v>0.56934524563642985</v>
      </c>
    </row>
    <row r="114" spans="1:16" x14ac:dyDescent="0.15">
      <c r="A114" s="18" t="s">
        <v>753</v>
      </c>
      <c r="B114" s="36">
        <v>50.727200000000003</v>
      </c>
      <c r="C114" s="36">
        <v>2.2765300000000002</v>
      </c>
      <c r="D114" s="36">
        <v>13.618499999999999</v>
      </c>
      <c r="E114" s="36">
        <v>10.975099999999999</v>
      </c>
      <c r="F114" s="36">
        <v>0.153781</v>
      </c>
      <c r="G114" s="36">
        <v>7.1584599999999998</v>
      </c>
      <c r="H114" s="36">
        <v>11.068199999999999</v>
      </c>
      <c r="I114" s="36">
        <v>2.3084600000000002</v>
      </c>
      <c r="J114" s="36">
        <v>0.37154199999999998</v>
      </c>
      <c r="K114" s="36">
        <v>0.22797500000000001</v>
      </c>
      <c r="L114" s="37">
        <v>6.3377037222083436E-3</v>
      </c>
      <c r="M114" s="38" t="s">
        <v>514</v>
      </c>
      <c r="N114" s="36">
        <v>98.901600000000002</v>
      </c>
      <c r="O114" s="44">
        <f t="shared" si="39"/>
        <v>0.56371557983525655</v>
      </c>
    </row>
    <row r="115" spans="1:16" x14ac:dyDescent="0.15">
      <c r="A115" s="18" t="s">
        <v>753</v>
      </c>
      <c r="B115" s="36">
        <v>50.939500000000002</v>
      </c>
      <c r="C115" s="36">
        <v>2.7809400000000002</v>
      </c>
      <c r="D115" s="36">
        <v>13.591799999999999</v>
      </c>
      <c r="E115" s="36">
        <v>11.367599999999999</v>
      </c>
      <c r="F115" s="36">
        <v>0.144042</v>
      </c>
      <c r="G115" s="36">
        <v>6.8378500000000004</v>
      </c>
      <c r="H115" s="36">
        <v>10.8674</v>
      </c>
      <c r="I115" s="36">
        <v>2.36063</v>
      </c>
      <c r="J115" s="36">
        <v>0.46056999999999998</v>
      </c>
      <c r="K115" s="36">
        <v>0.261208</v>
      </c>
      <c r="L115" s="37">
        <v>1.8235316637521856E-3</v>
      </c>
      <c r="M115" s="38" t="s">
        <v>514</v>
      </c>
      <c r="N115" s="36">
        <v>99.616</v>
      </c>
      <c r="O115" s="44">
        <f t="shared" si="39"/>
        <v>0.54371207553749079</v>
      </c>
    </row>
    <row r="116" spans="1:16" x14ac:dyDescent="0.15">
      <c r="A116" s="18" t="s">
        <v>753</v>
      </c>
      <c r="B116" s="36">
        <v>51.348999999999997</v>
      </c>
      <c r="C116" s="36">
        <v>2.5090599999999998</v>
      </c>
      <c r="D116" s="36">
        <v>13.6496</v>
      </c>
      <c r="E116" s="36">
        <v>11.2349</v>
      </c>
      <c r="F116" s="36">
        <v>0.18021400000000001</v>
      </c>
      <c r="G116" s="36">
        <v>6.9592299999999998</v>
      </c>
      <c r="H116" s="36">
        <v>10.909700000000001</v>
      </c>
      <c r="I116" s="36">
        <v>2.3962300000000001</v>
      </c>
      <c r="J116" s="36">
        <v>0.43302000000000002</v>
      </c>
      <c r="K116" s="36">
        <v>0.23030400000000001</v>
      </c>
      <c r="L116" s="37">
        <v>6.8507597426929788E-3</v>
      </c>
      <c r="M116" s="38" t="s">
        <v>514</v>
      </c>
      <c r="N116" s="36">
        <v>99.868399999999994</v>
      </c>
      <c r="O116" s="44">
        <f t="shared" si="39"/>
        <v>0.55098059617654105</v>
      </c>
    </row>
    <row r="117" spans="1:16" x14ac:dyDescent="0.15">
      <c r="A117" s="18" t="s">
        <v>753</v>
      </c>
      <c r="B117" s="36">
        <v>50.686399999999999</v>
      </c>
      <c r="C117" s="36">
        <v>2.4333300000000002</v>
      </c>
      <c r="D117" s="36">
        <v>13.7235</v>
      </c>
      <c r="E117" s="36">
        <v>10.885400000000001</v>
      </c>
      <c r="F117" s="36">
        <v>0.16134000000000001</v>
      </c>
      <c r="G117" s="36">
        <v>7.0286299999999997</v>
      </c>
      <c r="H117" s="36">
        <v>11.188599999999999</v>
      </c>
      <c r="I117" s="36">
        <v>2.3301699999999999</v>
      </c>
      <c r="J117" s="36">
        <v>0.38296599999999997</v>
      </c>
      <c r="K117" s="36">
        <v>0.270648</v>
      </c>
      <c r="L117" s="37">
        <v>8.2581593180114897E-3</v>
      </c>
      <c r="M117" s="38" t="s">
        <v>514</v>
      </c>
      <c r="N117" s="36">
        <v>99.111500000000007</v>
      </c>
      <c r="O117" s="44">
        <f t="shared" si="39"/>
        <v>0.56123088139364941</v>
      </c>
    </row>
    <row r="118" spans="1:16" x14ac:dyDescent="0.15">
      <c r="A118" s="39" t="s">
        <v>748</v>
      </c>
      <c r="B118" s="40">
        <f t="shared" ref="B118:I118" si="40">AVERAGE(B109:B117)</f>
        <v>50.953433333333329</v>
      </c>
      <c r="C118" s="40">
        <f t="shared" si="40"/>
        <v>2.4516700000000005</v>
      </c>
      <c r="D118" s="40">
        <f t="shared" si="40"/>
        <v>13.55832222222222</v>
      </c>
      <c r="E118" s="40">
        <f>AVERAGE(E109:E117)</f>
        <v>11.042588888888888</v>
      </c>
      <c r="F118" s="40">
        <f>AVERAGE(F109:F117)</f>
        <v>0.1662217777777778</v>
      </c>
      <c r="G118" s="40">
        <f t="shared" si="40"/>
        <v>7.1565033333333332</v>
      </c>
      <c r="H118" s="40">
        <f t="shared" si="40"/>
        <v>11.013144444444443</v>
      </c>
      <c r="I118" s="40">
        <f t="shared" si="40"/>
        <v>2.3015844444444444</v>
      </c>
      <c r="J118" s="40">
        <f>AVERAGE(J109:J117)</f>
        <v>0.40163322222222225</v>
      </c>
      <c r="K118" s="40">
        <f>AVERAGE(K109:K117)</f>
        <v>0.23503499999999999</v>
      </c>
      <c r="L118" s="41">
        <v>5.3698884447775271E-3</v>
      </c>
      <c r="M118" s="23" t="s">
        <v>514</v>
      </c>
      <c r="N118" s="40">
        <f>AVERAGE(N109:N117)</f>
        <v>99.293522222222208</v>
      </c>
      <c r="O118" s="44">
        <f t="shared" si="39"/>
        <v>0.56213998544686539</v>
      </c>
    </row>
    <row r="119" spans="1:16" x14ac:dyDescent="0.15">
      <c r="A119" s="42" t="s">
        <v>749</v>
      </c>
      <c r="B119" s="43">
        <f t="shared" ref="B119:K119" si="41">STDEV(B109:B117)/B118</f>
        <v>6.5984742952198347E-3</v>
      </c>
      <c r="C119" s="43">
        <f t="shared" si="41"/>
        <v>6.8923030859826498E-2</v>
      </c>
      <c r="D119" s="43">
        <f t="shared" si="41"/>
        <v>8.0095348035499267E-3</v>
      </c>
      <c r="E119" s="43">
        <f t="shared" si="41"/>
        <v>1.6002653814983107E-2</v>
      </c>
      <c r="F119" s="43">
        <f t="shared" si="41"/>
        <v>0.13772690154360601</v>
      </c>
      <c r="G119" s="43">
        <f t="shared" si="41"/>
        <v>2.6394768310667019E-2</v>
      </c>
      <c r="H119" s="43">
        <f t="shared" si="41"/>
        <v>9.6510893689520979E-3</v>
      </c>
      <c r="I119" s="43">
        <f t="shared" si="41"/>
        <v>2.7042665688903973E-2</v>
      </c>
      <c r="J119" s="43">
        <f t="shared" si="41"/>
        <v>7.7761482345105673E-2</v>
      </c>
      <c r="K119" s="43">
        <f t="shared" si="41"/>
        <v>0.12319494020952371</v>
      </c>
      <c r="L119" s="44"/>
      <c r="M119" s="45"/>
      <c r="N119" s="46"/>
      <c r="O119" s="49"/>
      <c r="P119" s="47"/>
    </row>
    <row r="120" spans="1:16" x14ac:dyDescent="0.15">
      <c r="A120" s="4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9"/>
      <c r="M120" s="45"/>
      <c r="N120" s="45"/>
      <c r="O120" s="49"/>
      <c r="P120" s="47"/>
    </row>
    <row r="121" spans="1:16" x14ac:dyDescent="0.15">
      <c r="A121" s="50" t="s">
        <v>854</v>
      </c>
      <c r="B121" s="36">
        <v>50.964300000000001</v>
      </c>
      <c r="C121" s="36">
        <v>2.3557399999999999</v>
      </c>
      <c r="D121" s="36">
        <v>13.714499999999999</v>
      </c>
      <c r="E121" s="36">
        <v>10.985099999999999</v>
      </c>
      <c r="F121" s="36">
        <v>0.16517799999999999</v>
      </c>
      <c r="G121" s="36">
        <v>7.1447599999999998</v>
      </c>
      <c r="H121" s="36">
        <v>11.1153</v>
      </c>
      <c r="I121" s="36">
        <v>2.3630399999999998</v>
      </c>
      <c r="J121" s="36">
        <v>0.38673600000000002</v>
      </c>
      <c r="K121" s="36">
        <v>0.223329</v>
      </c>
      <c r="L121" s="37">
        <v>6.4446404571571322E-3</v>
      </c>
      <c r="M121" s="45" t="s">
        <v>514</v>
      </c>
      <c r="N121" s="36">
        <v>99.434100000000001</v>
      </c>
      <c r="O121" s="44">
        <f t="shared" ref="O121:O129" si="42">(G121/40.3)/((G121/40.3)+((0.9*E121)/71.85))</f>
        <v>0.56302033139479568</v>
      </c>
    </row>
    <row r="122" spans="1:16" x14ac:dyDescent="0.15">
      <c r="A122" s="50" t="s">
        <v>854</v>
      </c>
      <c r="B122" s="36">
        <v>51.446199999999997</v>
      </c>
      <c r="C122" s="36">
        <v>2.3566600000000002</v>
      </c>
      <c r="D122" s="36">
        <v>13.7355</v>
      </c>
      <c r="E122" s="36">
        <v>10.9133</v>
      </c>
      <c r="F122" s="36">
        <v>0.135077</v>
      </c>
      <c r="G122" s="36">
        <v>7.1354699999999998</v>
      </c>
      <c r="H122" s="36">
        <v>11.09</v>
      </c>
      <c r="I122" s="36">
        <v>2.3969399999999998</v>
      </c>
      <c r="J122" s="36">
        <v>0.37342999999999998</v>
      </c>
      <c r="K122" s="36">
        <v>0.20562800000000001</v>
      </c>
      <c r="L122" s="37">
        <v>1.3857719210592055E-4</v>
      </c>
      <c r="M122" s="45" t="s">
        <v>514</v>
      </c>
      <c r="N122" s="36">
        <v>99.788499999999999</v>
      </c>
      <c r="O122" s="44">
        <f t="shared" si="42"/>
        <v>0.56431314385000741</v>
      </c>
    </row>
    <row r="123" spans="1:16" x14ac:dyDescent="0.15">
      <c r="A123" s="50" t="s">
        <v>854</v>
      </c>
      <c r="B123" s="36">
        <v>51.575899999999997</v>
      </c>
      <c r="C123" s="36">
        <v>2.43221</v>
      </c>
      <c r="D123" s="36">
        <v>13.7324</v>
      </c>
      <c r="E123" s="36">
        <v>10.67</v>
      </c>
      <c r="F123" s="36">
        <v>0.17663499999999999</v>
      </c>
      <c r="G123" s="36">
        <v>7.1029</v>
      </c>
      <c r="H123" s="36">
        <v>11.2354</v>
      </c>
      <c r="I123" s="36">
        <v>2.3928400000000001</v>
      </c>
      <c r="J123" s="36">
        <v>0.40923500000000002</v>
      </c>
      <c r="K123" s="36">
        <v>0.27133499999999999</v>
      </c>
      <c r="L123" s="37">
        <v>5.5246641269048212E-3</v>
      </c>
      <c r="M123" s="45" t="s">
        <v>514</v>
      </c>
      <c r="N123" s="36">
        <v>100.01300000000001</v>
      </c>
      <c r="O123" s="44">
        <f t="shared" si="42"/>
        <v>0.56872639064562358</v>
      </c>
    </row>
    <row r="124" spans="1:16" x14ac:dyDescent="0.15">
      <c r="A124" s="50" t="s">
        <v>854</v>
      </c>
      <c r="B124" s="36">
        <v>51.547899999999998</v>
      </c>
      <c r="C124" s="36">
        <v>2.3506999999999998</v>
      </c>
      <c r="D124" s="36">
        <v>13.9261</v>
      </c>
      <c r="E124" s="36">
        <v>10.8901</v>
      </c>
      <c r="F124" s="36">
        <v>0.18227299999999999</v>
      </c>
      <c r="G124" s="36">
        <v>7.0906599999999997</v>
      </c>
      <c r="H124" s="36">
        <v>11.173400000000001</v>
      </c>
      <c r="I124" s="36">
        <v>2.4403600000000001</v>
      </c>
      <c r="J124" s="36">
        <v>0.39033699999999999</v>
      </c>
      <c r="K124" s="36">
        <v>0.25036799999999998</v>
      </c>
      <c r="L124" s="37">
        <v>1.1674928178865851E-3</v>
      </c>
      <c r="M124" s="45" t="s">
        <v>514</v>
      </c>
      <c r="N124" s="36">
        <v>100.245</v>
      </c>
      <c r="O124" s="44">
        <f t="shared" si="42"/>
        <v>0.56328722781150342</v>
      </c>
    </row>
    <row r="125" spans="1:16" x14ac:dyDescent="0.15">
      <c r="A125" s="50" t="s">
        <v>854</v>
      </c>
      <c r="B125" s="36">
        <v>51.251100000000001</v>
      </c>
      <c r="C125" s="36">
        <v>2.3987099999999999</v>
      </c>
      <c r="D125" s="36">
        <v>13.7818</v>
      </c>
      <c r="E125" s="36">
        <v>10.775</v>
      </c>
      <c r="F125" s="36">
        <v>0.17910799999999999</v>
      </c>
      <c r="G125" s="36">
        <v>7.0749700000000004</v>
      </c>
      <c r="H125" s="36">
        <v>11.1534</v>
      </c>
      <c r="I125" s="36">
        <v>2.4396100000000001</v>
      </c>
      <c r="J125" s="36">
        <v>0.38902300000000001</v>
      </c>
      <c r="K125" s="36">
        <v>0.19486100000000001</v>
      </c>
      <c r="L125" s="37">
        <v>1.3162029665251061E-2</v>
      </c>
      <c r="M125" s="45" t="s">
        <v>514</v>
      </c>
      <c r="N125" s="36">
        <v>99.670400000000001</v>
      </c>
      <c r="O125" s="44">
        <f t="shared" si="42"/>
        <v>0.5653549950872292</v>
      </c>
    </row>
    <row r="126" spans="1:16" x14ac:dyDescent="0.15">
      <c r="A126" s="50" t="s">
        <v>854</v>
      </c>
      <c r="B126" s="36">
        <v>51.560600000000001</v>
      </c>
      <c r="C126" s="36">
        <v>2.3904899999999998</v>
      </c>
      <c r="D126" s="36">
        <v>13.8653</v>
      </c>
      <c r="E126" s="36">
        <v>10.9038</v>
      </c>
      <c r="F126" s="36">
        <v>0.160806</v>
      </c>
      <c r="G126" s="36">
        <v>7.0233600000000003</v>
      </c>
      <c r="H126" s="36">
        <v>11.2789</v>
      </c>
      <c r="I126" s="36">
        <v>2.3571399999999998</v>
      </c>
      <c r="J126" s="36">
        <v>0.36705199999999999</v>
      </c>
      <c r="K126" s="36">
        <v>0.21283299999999999</v>
      </c>
      <c r="L126" s="37">
        <v>3.5805783162628025E-3</v>
      </c>
      <c r="M126" s="45" t="s">
        <v>514</v>
      </c>
      <c r="N126" s="36">
        <v>100.129</v>
      </c>
      <c r="O126" s="44">
        <f t="shared" si="42"/>
        <v>0.56063019070745201</v>
      </c>
    </row>
    <row r="127" spans="1:16" x14ac:dyDescent="0.15">
      <c r="A127" s="50" t="s">
        <v>854</v>
      </c>
      <c r="B127" s="36">
        <v>51.503</v>
      </c>
      <c r="C127" s="36">
        <v>2.3979400000000002</v>
      </c>
      <c r="D127" s="36">
        <v>13.8261</v>
      </c>
      <c r="E127" s="36">
        <v>10.9329</v>
      </c>
      <c r="F127" s="36">
        <v>0.19541600000000001</v>
      </c>
      <c r="G127" s="36">
        <v>7.0940200000000004</v>
      </c>
      <c r="H127" s="36">
        <v>11.089600000000001</v>
      </c>
      <c r="I127" s="36">
        <v>2.30985</v>
      </c>
      <c r="J127" s="36">
        <v>0.41263899999999998</v>
      </c>
      <c r="K127" s="36">
        <v>0.25627100000000003</v>
      </c>
      <c r="L127" s="37">
        <v>5.2815532725455907E-3</v>
      </c>
      <c r="M127" s="45" t="s">
        <v>514</v>
      </c>
      <c r="N127" s="36">
        <v>100.03100000000001</v>
      </c>
      <c r="O127" s="44">
        <f t="shared" si="42"/>
        <v>0.56243867612259957</v>
      </c>
    </row>
    <row r="128" spans="1:16" x14ac:dyDescent="0.15">
      <c r="A128" s="50" t="s">
        <v>854</v>
      </c>
      <c r="B128" s="36">
        <v>51.341900000000003</v>
      </c>
      <c r="C128" s="36">
        <v>2.4260999999999999</v>
      </c>
      <c r="D128" s="36">
        <v>13.8409</v>
      </c>
      <c r="E128" s="36">
        <v>10.7616</v>
      </c>
      <c r="F128" s="36">
        <v>0.18720300000000001</v>
      </c>
      <c r="G128" s="36">
        <v>7.1728199999999998</v>
      </c>
      <c r="H128" s="36">
        <v>11.1858</v>
      </c>
      <c r="I128" s="36">
        <v>2.3508800000000001</v>
      </c>
      <c r="J128" s="36">
        <v>0.39598</v>
      </c>
      <c r="K128" s="36">
        <v>0.19872400000000001</v>
      </c>
      <c r="L128" s="37">
        <v>4.2738647889083185E-3</v>
      </c>
      <c r="M128" s="45" t="s">
        <v>514</v>
      </c>
      <c r="N128" s="36">
        <v>99.872500000000002</v>
      </c>
      <c r="O128" s="44">
        <f t="shared" si="42"/>
        <v>0.56903236030839055</v>
      </c>
    </row>
    <row r="129" spans="1:15" x14ac:dyDescent="0.15">
      <c r="A129" s="39" t="s">
        <v>748</v>
      </c>
      <c r="B129" s="40">
        <f>AVERAGE(B121:B128)</f>
        <v>51.3988625</v>
      </c>
      <c r="C129" s="40">
        <f t="shared" ref="C129:I129" si="43">AVERAGE(C121:C128)</f>
        <v>2.3885687500000001</v>
      </c>
      <c r="D129" s="40">
        <f t="shared" si="43"/>
        <v>13.802825</v>
      </c>
      <c r="E129" s="40">
        <f>AVERAGE(E121:E128)</f>
        <v>10.853975</v>
      </c>
      <c r="F129" s="40">
        <f>AVERAGE(F121:F128)</f>
        <v>0.172712</v>
      </c>
      <c r="G129" s="40">
        <f t="shared" si="43"/>
        <v>7.10487</v>
      </c>
      <c r="H129" s="40">
        <f t="shared" si="43"/>
        <v>11.165225000000001</v>
      </c>
      <c r="I129" s="40">
        <f t="shared" si="43"/>
        <v>2.3813325000000001</v>
      </c>
      <c r="J129" s="40">
        <f>AVERAGE(J121:J128)</f>
        <v>0.39055400000000007</v>
      </c>
      <c r="K129" s="40">
        <f>AVERAGE(K121:K128)</f>
        <v>0.22666862500000001</v>
      </c>
      <c r="L129" s="41">
        <v>4.9466750796277803E-3</v>
      </c>
      <c r="M129" s="45" t="s">
        <v>514</v>
      </c>
      <c r="N129" s="40">
        <f>AVERAGE(N121:N128)</f>
        <v>99.897937499999983</v>
      </c>
      <c r="O129" s="44">
        <f t="shared" si="42"/>
        <v>0.56459665288732785</v>
      </c>
    </row>
    <row r="130" spans="1:15" x14ac:dyDescent="0.15">
      <c r="A130" s="50" t="s">
        <v>749</v>
      </c>
      <c r="B130" s="43">
        <f t="shared" ref="B130:K130" si="44">STDEV(B121:B128)/B129</f>
        <v>4.0725827821554549E-3</v>
      </c>
      <c r="C130" s="43">
        <f t="shared" si="44"/>
        <v>1.3274580679237563E-2</v>
      </c>
      <c r="D130" s="43">
        <f t="shared" si="44"/>
        <v>5.3957246155474396E-3</v>
      </c>
      <c r="E130" s="43">
        <f t="shared" si="44"/>
        <v>9.8090553715283677E-3</v>
      </c>
      <c r="F130" s="43">
        <f t="shared" si="44"/>
        <v>0.10915925994874943</v>
      </c>
      <c r="G130" s="43">
        <f t="shared" si="44"/>
        <v>6.5167355313725476E-3</v>
      </c>
      <c r="H130" s="43">
        <f t="shared" si="44"/>
        <v>6.08836018337268E-3</v>
      </c>
      <c r="I130" s="43">
        <f t="shared" si="44"/>
        <v>1.8922644606577686E-2</v>
      </c>
      <c r="J130" s="43">
        <f t="shared" si="44"/>
        <v>4.0237520893548838E-2</v>
      </c>
      <c r="K130" s="43">
        <f t="shared" si="44"/>
        <v>0.12776564146899896</v>
      </c>
      <c r="L130" s="44"/>
      <c r="M130" s="45"/>
      <c r="N130" s="46"/>
      <c r="O130" s="49"/>
    </row>
    <row r="131" spans="1:15" x14ac:dyDescent="0.15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37"/>
      <c r="M131" s="45"/>
      <c r="N131" s="51"/>
      <c r="O131" s="49"/>
    </row>
    <row r="132" spans="1:15" x14ac:dyDescent="0.15">
      <c r="A132" s="50" t="s">
        <v>853</v>
      </c>
      <c r="B132" s="36">
        <v>51.683700000000002</v>
      </c>
      <c r="C132" s="36">
        <v>2.35826</v>
      </c>
      <c r="D132" s="36">
        <v>13.8178</v>
      </c>
      <c r="E132" s="36">
        <v>10.990399999999999</v>
      </c>
      <c r="F132" s="36">
        <v>0.14316300000000001</v>
      </c>
      <c r="G132" s="36">
        <v>7.07294</v>
      </c>
      <c r="H132" s="36">
        <v>11.174200000000001</v>
      </c>
      <c r="I132" s="36">
        <v>2.37344</v>
      </c>
      <c r="J132" s="36">
        <v>0.40786</v>
      </c>
      <c r="K132" s="36">
        <v>0.205535</v>
      </c>
      <c r="L132" s="37">
        <v>9.4813233200099923E-3</v>
      </c>
      <c r="M132" s="45" t="s">
        <v>514</v>
      </c>
      <c r="N132" s="36">
        <v>100.251</v>
      </c>
      <c r="O132" s="44">
        <f t="shared" ref="O132:O139" si="45">(G132/40.3)/((G132/40.3)+((0.9*E132)/71.85))</f>
        <v>0.56041432232189881</v>
      </c>
    </row>
    <row r="133" spans="1:15" x14ac:dyDescent="0.15">
      <c r="A133" s="50" t="s">
        <v>853</v>
      </c>
      <c r="B133" s="36">
        <v>51.351399999999998</v>
      </c>
      <c r="C133" s="36">
        <v>2.32552</v>
      </c>
      <c r="D133" s="36">
        <v>13.8283</v>
      </c>
      <c r="E133" s="36">
        <v>10.789</v>
      </c>
      <c r="F133" s="36">
        <v>0.19651299999999999</v>
      </c>
      <c r="G133" s="36">
        <v>7.0422399999999996</v>
      </c>
      <c r="H133" s="36">
        <v>11.0776</v>
      </c>
      <c r="I133" s="36">
        <v>2.35731</v>
      </c>
      <c r="J133" s="36">
        <v>0.406084</v>
      </c>
      <c r="K133" s="36">
        <v>0.241284</v>
      </c>
      <c r="L133" s="37">
        <v>6.9865333499875091E-3</v>
      </c>
      <c r="M133" s="45" t="s">
        <v>514</v>
      </c>
      <c r="N133" s="36">
        <v>99.632800000000003</v>
      </c>
      <c r="O133" s="44">
        <f t="shared" si="45"/>
        <v>0.56389594435462598</v>
      </c>
    </row>
    <row r="134" spans="1:15" x14ac:dyDescent="0.15">
      <c r="A134" s="50" t="s">
        <v>853</v>
      </c>
      <c r="B134" s="36">
        <v>51.023299999999999</v>
      </c>
      <c r="C134" s="36">
        <v>2.4336099999999998</v>
      </c>
      <c r="D134" s="36">
        <v>13.750999999999999</v>
      </c>
      <c r="E134" s="36">
        <v>10.827</v>
      </c>
      <c r="F134" s="36">
        <v>0.20045199999999999</v>
      </c>
      <c r="G134" s="36">
        <v>7.0850799999999996</v>
      </c>
      <c r="H134" s="36">
        <v>11.123900000000001</v>
      </c>
      <c r="I134" s="36">
        <v>2.3912900000000001</v>
      </c>
      <c r="J134" s="36">
        <v>0.40634799999999999</v>
      </c>
      <c r="K134" s="36">
        <v>0.197132</v>
      </c>
      <c r="L134" s="37">
        <v>6.2620069323007736E-3</v>
      </c>
      <c r="M134" s="45" t="s">
        <v>514</v>
      </c>
      <c r="N134" s="36">
        <v>99.454700000000003</v>
      </c>
      <c r="O134" s="44">
        <f t="shared" si="45"/>
        <v>0.56452267173395809</v>
      </c>
    </row>
    <row r="135" spans="1:15" x14ac:dyDescent="0.15">
      <c r="A135" s="50" t="s">
        <v>853</v>
      </c>
      <c r="B135" s="36">
        <v>51.637</v>
      </c>
      <c r="C135" s="36">
        <v>2.5470899999999999</v>
      </c>
      <c r="D135" s="36">
        <v>13.8332</v>
      </c>
      <c r="E135" s="36">
        <v>10.8863</v>
      </c>
      <c r="F135" s="36">
        <v>0.17732200000000001</v>
      </c>
      <c r="G135" s="36">
        <v>7.0537999999999998</v>
      </c>
      <c r="H135" s="36">
        <v>11.156700000000001</v>
      </c>
      <c r="I135" s="36">
        <v>2.3540199999999998</v>
      </c>
      <c r="J135" s="36">
        <v>0.38505400000000001</v>
      </c>
      <c r="K135" s="36">
        <v>0.22908500000000001</v>
      </c>
      <c r="L135" s="37">
        <v>2.4283049587809141E-3</v>
      </c>
      <c r="M135" s="45" t="s">
        <v>514</v>
      </c>
      <c r="N135" s="36">
        <v>100.26600000000001</v>
      </c>
      <c r="O135" s="44">
        <f t="shared" si="45"/>
        <v>0.56209060314334258</v>
      </c>
    </row>
    <row r="136" spans="1:15" x14ac:dyDescent="0.15">
      <c r="A136" s="50" t="s">
        <v>853</v>
      </c>
      <c r="B136" s="36">
        <v>51.439399999999999</v>
      </c>
      <c r="C136" s="36">
        <v>2.3318599999999998</v>
      </c>
      <c r="D136" s="36">
        <v>13.872</v>
      </c>
      <c r="E136" s="36">
        <v>11.1287</v>
      </c>
      <c r="F136" s="36">
        <v>0.17712800000000001</v>
      </c>
      <c r="G136" s="36">
        <v>7.0178599999999998</v>
      </c>
      <c r="H136" s="36">
        <v>11.220599999999999</v>
      </c>
      <c r="I136" s="36">
        <v>2.4059499999999998</v>
      </c>
      <c r="J136" s="36">
        <v>0.38500499999999999</v>
      </c>
      <c r="K136" s="36">
        <v>0.22120300000000001</v>
      </c>
      <c r="L136" s="37">
        <v>2.610537971521359E-3</v>
      </c>
      <c r="M136" s="45" t="s">
        <v>514</v>
      </c>
      <c r="N136" s="36">
        <v>100.206</v>
      </c>
      <c r="O136" s="44">
        <f t="shared" si="45"/>
        <v>0.55540174261945674</v>
      </c>
    </row>
    <row r="137" spans="1:15" x14ac:dyDescent="0.15">
      <c r="A137" s="50" t="s">
        <v>853</v>
      </c>
      <c r="B137" s="36">
        <v>51.402900000000002</v>
      </c>
      <c r="C137" s="36">
        <v>2.3397800000000002</v>
      </c>
      <c r="D137" s="36">
        <v>13.8386</v>
      </c>
      <c r="E137" s="36">
        <v>10.8927</v>
      </c>
      <c r="F137" s="36">
        <v>0.163327</v>
      </c>
      <c r="G137" s="36">
        <v>7.0017500000000004</v>
      </c>
      <c r="H137" s="36">
        <v>11.290900000000001</v>
      </c>
      <c r="I137" s="36">
        <v>2.37642</v>
      </c>
      <c r="J137" s="36">
        <v>0.39096799999999998</v>
      </c>
      <c r="K137" s="36">
        <v>0.21241299999999999</v>
      </c>
      <c r="L137" s="37">
        <v>6.9072319510367223E-3</v>
      </c>
      <c r="M137" s="45" t="s">
        <v>514</v>
      </c>
      <c r="N137" s="36">
        <v>99.927099999999996</v>
      </c>
      <c r="O137" s="44">
        <f t="shared" si="45"/>
        <v>0.56012193483977668</v>
      </c>
    </row>
    <row r="138" spans="1:15" x14ac:dyDescent="0.15">
      <c r="A138" s="50" t="s">
        <v>853</v>
      </c>
      <c r="B138" s="36">
        <v>51.357100000000003</v>
      </c>
      <c r="C138" s="36">
        <v>2.3056299999999998</v>
      </c>
      <c r="D138" s="36">
        <v>13.807399999999999</v>
      </c>
      <c r="E138" s="36">
        <v>10.898899999999999</v>
      </c>
      <c r="F138" s="36">
        <v>0.182814</v>
      </c>
      <c r="G138" s="36">
        <v>7.1075299999999997</v>
      </c>
      <c r="H138" s="36">
        <v>11.1058</v>
      </c>
      <c r="I138" s="36">
        <v>2.4054099999999998</v>
      </c>
      <c r="J138" s="36">
        <v>0.41389500000000001</v>
      </c>
      <c r="K138" s="36">
        <v>0.20525199999999999</v>
      </c>
      <c r="L138" s="37">
        <v>4.5181771796152879E-3</v>
      </c>
      <c r="M138" s="45" t="s">
        <v>514</v>
      </c>
      <c r="N138" s="36">
        <v>99.801000000000002</v>
      </c>
      <c r="O138" s="44">
        <f t="shared" si="45"/>
        <v>0.56367306002638751</v>
      </c>
    </row>
    <row r="139" spans="1:15" x14ac:dyDescent="0.15">
      <c r="A139" s="39" t="s">
        <v>748</v>
      </c>
      <c r="B139" s="40">
        <f>AVERAGE(B132:B138)</f>
        <v>51.413542857142851</v>
      </c>
      <c r="C139" s="40">
        <f t="shared" ref="C139:I139" si="46">AVERAGE(C132:C138)</f>
        <v>2.3773928571428575</v>
      </c>
      <c r="D139" s="40">
        <f t="shared" si="46"/>
        <v>13.821185714285715</v>
      </c>
      <c r="E139" s="40">
        <f>AVERAGE(E132:E138)</f>
        <v>10.916142857142857</v>
      </c>
      <c r="F139" s="40">
        <f>AVERAGE(F132:F138)</f>
        <v>0.17724557142857142</v>
      </c>
      <c r="G139" s="40">
        <f t="shared" si="46"/>
        <v>7.0544571428571432</v>
      </c>
      <c r="H139" s="40">
        <f t="shared" si="46"/>
        <v>11.164242857142858</v>
      </c>
      <c r="I139" s="40">
        <f t="shared" si="46"/>
        <v>2.3805485714285717</v>
      </c>
      <c r="J139" s="40">
        <f>AVERAGE(J132:J138)</f>
        <v>0.39931628571428573</v>
      </c>
      <c r="K139" s="40">
        <f>AVERAGE(K132:K138)</f>
        <v>0.21598628571428571</v>
      </c>
      <c r="L139" s="41">
        <v>5.5991593804646496E-3</v>
      </c>
      <c r="M139" s="45" t="s">
        <v>514</v>
      </c>
      <c r="N139" s="40">
        <f>AVERAGE(N132:N138)</f>
        <v>99.934085714285729</v>
      </c>
      <c r="O139" s="44">
        <f t="shared" si="45"/>
        <v>0.5614395878542231</v>
      </c>
    </row>
    <row r="140" spans="1:15" x14ac:dyDescent="0.15">
      <c r="A140" s="50" t="s">
        <v>749</v>
      </c>
      <c r="B140" s="43">
        <f t="shared" ref="B140:K140" si="47">STDEV(B132:B138)/B139</f>
        <v>4.2244321551060679E-3</v>
      </c>
      <c r="C140" s="43">
        <f t="shared" si="47"/>
        <v>3.5877865923789248E-2</v>
      </c>
      <c r="D140" s="43">
        <f t="shared" si="47"/>
        <v>2.6760470194708503E-3</v>
      </c>
      <c r="E140" s="43">
        <f t="shared" si="47"/>
        <v>1.0346904705657484E-2</v>
      </c>
      <c r="F140" s="43">
        <f t="shared" si="47"/>
        <v>0.11036944866369387</v>
      </c>
      <c r="G140" s="43">
        <f t="shared" si="47"/>
        <v>5.2923273436446183E-3</v>
      </c>
      <c r="H140" s="43">
        <f t="shared" si="47"/>
        <v>6.5336485819218366E-3</v>
      </c>
      <c r="I140" s="43">
        <f t="shared" si="47"/>
        <v>8.8946629673226987E-3</v>
      </c>
      <c r="J140" s="43">
        <f t="shared" si="47"/>
        <v>2.9959061756518583E-2</v>
      </c>
      <c r="K140" s="43">
        <f t="shared" si="47"/>
        <v>7.151374984551416E-2</v>
      </c>
      <c r="L140" s="44"/>
      <c r="M140" s="45"/>
      <c r="N140" s="46"/>
      <c r="O140" s="49"/>
    </row>
    <row r="141" spans="1:15" x14ac:dyDescent="0.15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37"/>
      <c r="M141" s="45"/>
      <c r="N141" s="51"/>
      <c r="O141" s="49"/>
    </row>
    <row r="142" spans="1:15" x14ac:dyDescent="0.15">
      <c r="A142" s="50" t="s">
        <v>852</v>
      </c>
      <c r="B142" s="36">
        <v>50.777000000000001</v>
      </c>
      <c r="C142" s="36">
        <v>2.3872499999999999</v>
      </c>
      <c r="D142" s="36">
        <v>13.736599999999999</v>
      </c>
      <c r="E142" s="36">
        <v>10.6769</v>
      </c>
      <c r="F142" s="36">
        <v>0.13067999999999999</v>
      </c>
      <c r="G142" s="36">
        <v>6.9758699999999996</v>
      </c>
      <c r="H142" s="36">
        <v>11.285299999999999</v>
      </c>
      <c r="I142" s="36">
        <v>2.41961</v>
      </c>
      <c r="J142" s="36">
        <v>0.403756</v>
      </c>
      <c r="K142" s="36">
        <v>0.246729</v>
      </c>
      <c r="L142" s="37">
        <v>7.8756702473145139E-3</v>
      </c>
      <c r="M142" s="45" t="s">
        <v>514</v>
      </c>
      <c r="N142" s="36">
        <v>99.059200000000004</v>
      </c>
      <c r="O142" s="44">
        <f t="shared" ref="O142:O150" si="48">(G142/40.3)/((G142/40.3)+((0.9*E142)/71.85))</f>
        <v>0.56413577673974868</v>
      </c>
    </row>
    <row r="143" spans="1:15" x14ac:dyDescent="0.15">
      <c r="A143" s="50" t="s">
        <v>852</v>
      </c>
      <c r="B143" s="36">
        <v>51.474699999999999</v>
      </c>
      <c r="C143" s="36">
        <v>2.40402</v>
      </c>
      <c r="D143" s="36">
        <v>13.9481</v>
      </c>
      <c r="E143" s="36">
        <v>10.987</v>
      </c>
      <c r="F143" s="36">
        <v>0.19719400000000001</v>
      </c>
      <c r="G143" s="36">
        <v>7.0101199999999997</v>
      </c>
      <c r="H143" s="36">
        <v>11.329000000000001</v>
      </c>
      <c r="I143" s="36">
        <v>2.3367399999999998</v>
      </c>
      <c r="J143" s="36">
        <v>0.40256900000000001</v>
      </c>
      <c r="K143" s="36">
        <v>0.24521599999999999</v>
      </c>
      <c r="L143" s="37">
        <v>6.8467546215338487E-3</v>
      </c>
      <c r="M143" s="45" t="s">
        <v>514</v>
      </c>
      <c r="N143" s="36">
        <v>100.352</v>
      </c>
      <c r="O143" s="44">
        <f t="shared" si="48"/>
        <v>0.55829166217807269</v>
      </c>
    </row>
    <row r="144" spans="1:15" x14ac:dyDescent="0.15">
      <c r="A144" s="50" t="s">
        <v>852</v>
      </c>
      <c r="B144" s="36">
        <v>50.935200000000002</v>
      </c>
      <c r="C144" s="36">
        <v>2.4600399999999998</v>
      </c>
      <c r="D144" s="36">
        <v>13.772500000000001</v>
      </c>
      <c r="E144" s="36">
        <v>10.814500000000001</v>
      </c>
      <c r="F144" s="36">
        <v>0.15704199999999999</v>
      </c>
      <c r="G144" s="36">
        <v>6.9792699999999996</v>
      </c>
      <c r="H144" s="36">
        <v>11.228199999999999</v>
      </c>
      <c r="I144" s="36">
        <v>2.3764799999999999</v>
      </c>
      <c r="J144" s="36">
        <v>0.41880400000000001</v>
      </c>
      <c r="K144" s="36">
        <v>0.19794700000000001</v>
      </c>
      <c r="L144" s="37">
        <v>6.5816156007993997E-3</v>
      </c>
      <c r="M144" s="45" t="s">
        <v>514</v>
      </c>
      <c r="N144" s="36">
        <v>99.356300000000005</v>
      </c>
      <c r="O144" s="44">
        <f t="shared" si="48"/>
        <v>0.56110458392945384</v>
      </c>
    </row>
    <row r="145" spans="1:15" x14ac:dyDescent="0.15">
      <c r="A145" s="50" t="s">
        <v>852</v>
      </c>
      <c r="B145" s="36">
        <v>51.4621</v>
      </c>
      <c r="C145" s="36">
        <v>2.3816899999999999</v>
      </c>
      <c r="D145" s="36">
        <v>13.9308</v>
      </c>
      <c r="E145" s="36">
        <v>10.813599999999999</v>
      </c>
      <c r="F145" s="36">
        <v>0.15260599999999999</v>
      </c>
      <c r="G145" s="36">
        <v>6.9574999999999996</v>
      </c>
      <c r="H145" s="36">
        <v>11.2387</v>
      </c>
      <c r="I145" s="36">
        <v>2.3447499999999999</v>
      </c>
      <c r="J145" s="36">
        <v>0.40971600000000002</v>
      </c>
      <c r="K145" s="36">
        <v>0.24180099999999999</v>
      </c>
      <c r="L145" s="37">
        <v>7.6678044591556322E-3</v>
      </c>
      <c r="M145" s="45" t="s">
        <v>514</v>
      </c>
      <c r="N145" s="36">
        <v>99.952399999999997</v>
      </c>
      <c r="O145" s="44">
        <f t="shared" si="48"/>
        <v>0.5603555774824055</v>
      </c>
    </row>
    <row r="146" spans="1:15" x14ac:dyDescent="0.15">
      <c r="A146" s="50" t="s">
        <v>852</v>
      </c>
      <c r="B146" s="36">
        <v>51.369100000000003</v>
      </c>
      <c r="C146" s="36">
        <v>2.4168599999999998</v>
      </c>
      <c r="D146" s="36">
        <v>13.8912</v>
      </c>
      <c r="E146" s="36">
        <v>10.8774</v>
      </c>
      <c r="F146" s="36">
        <v>0.143818</v>
      </c>
      <c r="G146" s="36">
        <v>6.9260599999999997</v>
      </c>
      <c r="H146" s="36">
        <v>11.165100000000001</v>
      </c>
      <c r="I146" s="36">
        <v>2.2974100000000002</v>
      </c>
      <c r="J146" s="36">
        <v>0.403748</v>
      </c>
      <c r="K146" s="36">
        <v>0.24088200000000001</v>
      </c>
      <c r="L146" s="37">
        <v>5.1970452160879331E-3</v>
      </c>
      <c r="M146" s="45" t="s">
        <v>514</v>
      </c>
      <c r="N146" s="36">
        <v>99.744399999999999</v>
      </c>
      <c r="O146" s="44">
        <f t="shared" si="48"/>
        <v>0.55778897902575086</v>
      </c>
    </row>
    <row r="147" spans="1:15" x14ac:dyDescent="0.15">
      <c r="A147" s="50" t="s">
        <v>852</v>
      </c>
      <c r="B147" s="36">
        <v>51.085700000000003</v>
      </c>
      <c r="C147" s="36">
        <v>2.3811900000000001</v>
      </c>
      <c r="D147" s="36">
        <v>13.757400000000001</v>
      </c>
      <c r="E147" s="36">
        <v>10.870200000000001</v>
      </c>
      <c r="F147" s="36">
        <v>0.150087</v>
      </c>
      <c r="G147" s="36">
        <v>6.8857200000000001</v>
      </c>
      <c r="H147" s="36">
        <v>11.113</v>
      </c>
      <c r="I147" s="36">
        <v>2.37277</v>
      </c>
      <c r="J147" s="36">
        <v>0.39035399999999998</v>
      </c>
      <c r="K147" s="36">
        <v>0.23055500000000001</v>
      </c>
      <c r="L147" s="37">
        <v>6.4670691356482641E-3</v>
      </c>
      <c r="M147" s="45" t="s">
        <v>514</v>
      </c>
      <c r="N147" s="36">
        <v>99.253</v>
      </c>
      <c r="O147" s="44">
        <f t="shared" si="48"/>
        <v>0.55651107964388469</v>
      </c>
    </row>
    <row r="148" spans="1:15" x14ac:dyDescent="0.15">
      <c r="A148" s="50" t="s">
        <v>852</v>
      </c>
      <c r="B148" s="36">
        <v>51.676299999999998</v>
      </c>
      <c r="C148" s="36">
        <v>2.4253100000000001</v>
      </c>
      <c r="D148" s="36">
        <v>13.8484</v>
      </c>
      <c r="E148" s="36">
        <v>10.773400000000001</v>
      </c>
      <c r="F148" s="36">
        <v>0.16964000000000001</v>
      </c>
      <c r="G148" s="36">
        <v>6.9296699999999998</v>
      </c>
      <c r="H148" s="36">
        <v>11.2753</v>
      </c>
      <c r="I148" s="36">
        <v>2.3565700000000001</v>
      </c>
      <c r="J148" s="36">
        <v>0.40307599999999999</v>
      </c>
      <c r="K148" s="36">
        <v>0.218005</v>
      </c>
      <c r="L148" s="37">
        <v>8.814070134898825E-3</v>
      </c>
      <c r="M148" s="45" t="s">
        <v>514</v>
      </c>
      <c r="N148" s="36">
        <v>100.098</v>
      </c>
      <c r="O148" s="44">
        <f t="shared" si="48"/>
        <v>0.56028572089045048</v>
      </c>
    </row>
    <row r="149" spans="1:15" x14ac:dyDescent="0.15">
      <c r="A149" s="50" t="s">
        <v>852</v>
      </c>
      <c r="B149" s="36">
        <v>51.273000000000003</v>
      </c>
      <c r="C149" s="36">
        <v>2.4132500000000001</v>
      </c>
      <c r="D149" s="36">
        <v>13.790699999999999</v>
      </c>
      <c r="E149" s="36">
        <v>10.886900000000001</v>
      </c>
      <c r="F149" s="36">
        <v>0.152642</v>
      </c>
      <c r="G149" s="36">
        <v>6.9295999999999998</v>
      </c>
      <c r="H149" s="36">
        <v>11.260300000000001</v>
      </c>
      <c r="I149" s="36">
        <v>2.3918699999999999</v>
      </c>
      <c r="J149" s="36">
        <v>0.40336100000000003</v>
      </c>
      <c r="K149" s="36">
        <v>0.24290200000000001</v>
      </c>
      <c r="L149" s="37">
        <v>3.3262531226580061E-3</v>
      </c>
      <c r="M149" s="45" t="s">
        <v>514</v>
      </c>
      <c r="N149" s="36">
        <v>99.752799999999993</v>
      </c>
      <c r="O149" s="44">
        <f t="shared" si="48"/>
        <v>0.55769968440877837</v>
      </c>
    </row>
    <row r="150" spans="1:15" x14ac:dyDescent="0.15">
      <c r="A150" s="39" t="s">
        <v>748</v>
      </c>
      <c r="B150" s="40">
        <f>AVERAGE(B142:B149)</f>
        <v>51.256637499999997</v>
      </c>
      <c r="C150" s="40">
        <f t="shared" ref="C150:I150" si="49">AVERAGE(C142:C149)</f>
        <v>2.40870125</v>
      </c>
      <c r="D150" s="40">
        <f t="shared" si="49"/>
        <v>13.834462500000001</v>
      </c>
      <c r="E150" s="40">
        <f>AVERAGE(E142:E149)</f>
        <v>10.8374875</v>
      </c>
      <c r="F150" s="40">
        <f>AVERAGE(F142:F149)</f>
        <v>0.156713625</v>
      </c>
      <c r="G150" s="40">
        <f t="shared" si="49"/>
        <v>6.9492262500000006</v>
      </c>
      <c r="H150" s="40">
        <f t="shared" si="49"/>
        <v>11.236862500000001</v>
      </c>
      <c r="I150" s="40">
        <f t="shared" si="49"/>
        <v>2.362025</v>
      </c>
      <c r="J150" s="40">
        <f>AVERAGE(J142:J149)</f>
        <v>0.40442299999999992</v>
      </c>
      <c r="K150" s="40">
        <f>AVERAGE(K142:K149)</f>
        <v>0.23300462499999999</v>
      </c>
      <c r="L150" s="41">
        <v>6.5970353172620528E-3</v>
      </c>
      <c r="M150" s="45" t="s">
        <v>514</v>
      </c>
      <c r="N150" s="40">
        <f>AVERAGE(N142:N149)</f>
        <v>99.696012499999995</v>
      </c>
      <c r="O150" s="44">
        <f t="shared" si="48"/>
        <v>0.5595186595301811</v>
      </c>
    </row>
    <row r="151" spans="1:15" x14ac:dyDescent="0.15">
      <c r="A151" s="50" t="s">
        <v>749</v>
      </c>
      <c r="B151" s="43">
        <f t="shared" ref="B151:K151" si="50">STDEV(B142:B149)/B150</f>
        <v>5.905581447378452E-3</v>
      </c>
      <c r="C151" s="43">
        <f t="shared" si="50"/>
        <v>1.1059338476973919E-2</v>
      </c>
      <c r="D151" s="43">
        <f t="shared" si="50"/>
        <v>5.9152515914679647E-3</v>
      </c>
      <c r="E151" s="43">
        <f t="shared" si="50"/>
        <v>8.43192715330051E-3</v>
      </c>
      <c r="F151" s="43">
        <f t="shared" si="50"/>
        <v>0.12595292104800004</v>
      </c>
      <c r="G151" s="43">
        <f t="shared" si="50"/>
        <v>5.6330165658619973E-3</v>
      </c>
      <c r="H151" s="43">
        <f t="shared" si="50"/>
        <v>6.1502117981061767E-3</v>
      </c>
      <c r="I151" s="43">
        <f t="shared" si="50"/>
        <v>1.573853766774937E-2</v>
      </c>
      <c r="J151" s="43">
        <f t="shared" si="50"/>
        <v>1.9604876025405477E-2</v>
      </c>
      <c r="K151" s="43">
        <f t="shared" si="50"/>
        <v>7.3174017174236369E-2</v>
      </c>
      <c r="L151" s="44"/>
      <c r="M151" s="45"/>
      <c r="N151" s="46"/>
      <c r="O151" s="49"/>
    </row>
    <row r="152" spans="1:15" x14ac:dyDescent="0.15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37"/>
      <c r="M152" s="45"/>
      <c r="N152" s="51"/>
      <c r="O152" s="49"/>
    </row>
    <row r="153" spans="1:15" x14ac:dyDescent="0.15">
      <c r="A153" s="50" t="s">
        <v>851</v>
      </c>
      <c r="B153" s="36">
        <v>51.359699999999997</v>
      </c>
      <c r="C153" s="36">
        <v>2.5066799999999998</v>
      </c>
      <c r="D153" s="36">
        <v>13.771100000000001</v>
      </c>
      <c r="E153" s="36">
        <v>10.948700000000001</v>
      </c>
      <c r="F153" s="36">
        <v>0.14693600000000001</v>
      </c>
      <c r="G153" s="36">
        <v>7.0994900000000003</v>
      </c>
      <c r="H153" s="36">
        <v>11.124499999999999</v>
      </c>
      <c r="I153" s="36">
        <v>2.4014899999999999</v>
      </c>
      <c r="J153" s="36">
        <v>0.37759999999999999</v>
      </c>
      <c r="K153" s="36">
        <v>0.218255</v>
      </c>
      <c r="L153" s="37">
        <v>4.5494171246565065E-3</v>
      </c>
      <c r="M153" s="45" t="s">
        <v>514</v>
      </c>
      <c r="N153" s="36">
        <v>99.965699999999998</v>
      </c>
      <c r="O153" s="44">
        <f t="shared" ref="O153:O159" si="51">(G153/40.3)/((G153/40.3)+((0.9*E153)/71.85))</f>
        <v>0.56227295404073263</v>
      </c>
    </row>
    <row r="154" spans="1:15" x14ac:dyDescent="0.15">
      <c r="A154" s="50" t="s">
        <v>851</v>
      </c>
      <c r="B154" s="36">
        <v>51.572299999999998</v>
      </c>
      <c r="C154" s="36">
        <v>2.4480300000000002</v>
      </c>
      <c r="D154" s="36">
        <v>13.873799999999999</v>
      </c>
      <c r="E154" s="36">
        <v>10.8965</v>
      </c>
      <c r="F154" s="36">
        <v>0.16769400000000001</v>
      </c>
      <c r="G154" s="36">
        <v>7.1237899999999996</v>
      </c>
      <c r="H154" s="36">
        <v>11.131500000000001</v>
      </c>
      <c r="I154" s="36">
        <v>2.3803800000000002</v>
      </c>
      <c r="J154" s="36">
        <v>0.42777799999999999</v>
      </c>
      <c r="K154" s="36">
        <v>0.23580899999999999</v>
      </c>
      <c r="L154" s="37">
        <v>1.293574031976018E-2</v>
      </c>
      <c r="M154" s="45" t="s">
        <v>514</v>
      </c>
      <c r="N154" s="36">
        <v>100.29</v>
      </c>
      <c r="O154" s="44">
        <f t="shared" si="51"/>
        <v>0.56428913708909134</v>
      </c>
    </row>
    <row r="155" spans="1:15" x14ac:dyDescent="0.15">
      <c r="A155" s="50" t="s">
        <v>851</v>
      </c>
      <c r="B155" s="36">
        <v>51.202399999999997</v>
      </c>
      <c r="C155" s="36">
        <v>2.4585499999999998</v>
      </c>
      <c r="D155" s="36">
        <v>13.746700000000001</v>
      </c>
      <c r="E155" s="36">
        <v>10.968400000000001</v>
      </c>
      <c r="F155" s="36">
        <v>0.17006299999999999</v>
      </c>
      <c r="G155" s="36">
        <v>6.9446500000000002</v>
      </c>
      <c r="H155" s="36">
        <v>11.169700000000001</v>
      </c>
      <c r="I155" s="36">
        <v>2.29155</v>
      </c>
      <c r="J155" s="36">
        <v>0.40026600000000001</v>
      </c>
      <c r="K155" s="36">
        <v>0.224384</v>
      </c>
      <c r="L155" s="37">
        <v>6.8884078815888072E-3</v>
      </c>
      <c r="M155" s="45" t="s">
        <v>514</v>
      </c>
      <c r="N155" s="36">
        <v>99.593900000000005</v>
      </c>
      <c r="O155" s="44">
        <f t="shared" si="51"/>
        <v>0.55639472357026654</v>
      </c>
    </row>
    <row r="156" spans="1:15" x14ac:dyDescent="0.15">
      <c r="A156" s="50" t="s">
        <v>851</v>
      </c>
      <c r="B156" s="36">
        <v>51.526299999999999</v>
      </c>
      <c r="C156" s="36">
        <v>2.33494</v>
      </c>
      <c r="D156" s="36">
        <v>13.8552</v>
      </c>
      <c r="E156" s="36">
        <v>11.019600000000001</v>
      </c>
      <c r="F156" s="36">
        <v>0.17127200000000001</v>
      </c>
      <c r="G156" s="36">
        <v>7.0680100000000001</v>
      </c>
      <c r="H156" s="36">
        <v>11.1668</v>
      </c>
      <c r="I156" s="36">
        <v>2.3010100000000002</v>
      </c>
      <c r="J156" s="36">
        <v>0.42777999999999999</v>
      </c>
      <c r="K156" s="36">
        <v>0.246778</v>
      </c>
      <c r="L156" s="37">
        <v>2.8616590681988506E-3</v>
      </c>
      <c r="M156" s="45" t="s">
        <v>514</v>
      </c>
      <c r="N156" s="36">
        <v>100.125</v>
      </c>
      <c r="O156" s="44">
        <f t="shared" si="51"/>
        <v>0.55958873364226225</v>
      </c>
    </row>
    <row r="157" spans="1:15" x14ac:dyDescent="0.15">
      <c r="A157" s="50" t="s">
        <v>851</v>
      </c>
      <c r="B157" s="36">
        <v>51.48</v>
      </c>
      <c r="C157" s="36">
        <v>2.4414400000000001</v>
      </c>
      <c r="D157" s="36">
        <v>13.8734</v>
      </c>
      <c r="E157" s="36">
        <v>10.7781</v>
      </c>
      <c r="F157" s="36">
        <v>0.16062799999999999</v>
      </c>
      <c r="G157" s="36">
        <v>7.1677</v>
      </c>
      <c r="H157" s="36">
        <v>11.057600000000001</v>
      </c>
      <c r="I157" s="36">
        <v>2.38714</v>
      </c>
      <c r="J157" s="36">
        <v>0.41425000000000001</v>
      </c>
      <c r="K157" s="36">
        <v>0.210614</v>
      </c>
      <c r="L157" s="37">
        <v>5.0200188608543585E-3</v>
      </c>
      <c r="M157" s="45" t="s">
        <v>514</v>
      </c>
      <c r="N157" s="36">
        <v>99.9833</v>
      </c>
      <c r="O157" s="44">
        <f t="shared" si="51"/>
        <v>0.56848144999038397</v>
      </c>
    </row>
    <row r="158" spans="1:15" x14ac:dyDescent="0.15">
      <c r="A158" s="50" t="s">
        <v>851</v>
      </c>
      <c r="B158" s="36">
        <v>51.676499999999997</v>
      </c>
      <c r="C158" s="36">
        <v>2.5384799999999998</v>
      </c>
      <c r="D158" s="36">
        <v>13.890499999999999</v>
      </c>
      <c r="E158" s="36">
        <v>10.999000000000001</v>
      </c>
      <c r="F158" s="36">
        <v>0.15182100000000001</v>
      </c>
      <c r="G158" s="36">
        <v>7.1274100000000002</v>
      </c>
      <c r="H158" s="36">
        <v>11.218500000000001</v>
      </c>
      <c r="I158" s="36">
        <v>2.4282900000000001</v>
      </c>
      <c r="J158" s="36">
        <v>0.43163299999999999</v>
      </c>
      <c r="K158" s="36">
        <v>0.258801</v>
      </c>
      <c r="L158" s="37">
        <v>3.4143657881588801E-3</v>
      </c>
      <c r="M158" s="45" t="s">
        <v>514</v>
      </c>
      <c r="N158" s="36">
        <v>100.729</v>
      </c>
      <c r="O158" s="44">
        <f t="shared" si="51"/>
        <v>0.56211083472659684</v>
      </c>
    </row>
    <row r="159" spans="1:15" x14ac:dyDescent="0.15">
      <c r="A159" s="39" t="s">
        <v>748</v>
      </c>
      <c r="B159" s="40">
        <f>AVERAGE(B153:B158)</f>
        <v>51.469533333333324</v>
      </c>
      <c r="C159" s="40">
        <f t="shared" ref="C159:I159" si="52">AVERAGE(C153:C158)</f>
        <v>2.4546866666666669</v>
      </c>
      <c r="D159" s="40">
        <f t="shared" si="52"/>
        <v>13.835116666666666</v>
      </c>
      <c r="E159" s="40">
        <f>AVERAGE(E153:E158)</f>
        <v>10.935050000000002</v>
      </c>
      <c r="F159" s="40">
        <f>AVERAGE(F153:F158)</f>
        <v>0.16140233333333334</v>
      </c>
      <c r="G159" s="40">
        <f t="shared" si="52"/>
        <v>7.0885083333333325</v>
      </c>
      <c r="H159" s="40">
        <f t="shared" si="52"/>
        <v>11.144766666666667</v>
      </c>
      <c r="I159" s="40">
        <f t="shared" si="52"/>
        <v>2.3649766666666667</v>
      </c>
      <c r="J159" s="40">
        <f>AVERAGE(J153:J158)</f>
        <v>0.41321783333333334</v>
      </c>
      <c r="K159" s="40">
        <f>AVERAGE(K153:K158)</f>
        <v>0.2324401666666667</v>
      </c>
      <c r="L159" s="41">
        <v>5.9449348405362645E-3</v>
      </c>
      <c r="M159" s="45" t="s">
        <v>514</v>
      </c>
      <c r="N159" s="40">
        <f>AVERAGE(N153:N158)</f>
        <v>100.11448333333334</v>
      </c>
      <c r="O159" s="44">
        <f t="shared" si="51"/>
        <v>0.56219898777119504</v>
      </c>
    </row>
    <row r="160" spans="1:15" x14ac:dyDescent="0.15">
      <c r="A160" s="50" t="s">
        <v>749</v>
      </c>
      <c r="B160" s="43">
        <f t="shared" ref="B160:K160" si="53">STDEV(B153:B158)/B159</f>
        <v>3.2528502166230332E-3</v>
      </c>
      <c r="C160" s="43">
        <f t="shared" si="53"/>
        <v>2.8399428388130497E-2</v>
      </c>
      <c r="D160" s="43">
        <f t="shared" si="53"/>
        <v>4.3785487243831328E-3</v>
      </c>
      <c r="E160" s="43">
        <f t="shared" si="53"/>
        <v>8.0408898598402587E-3</v>
      </c>
      <c r="F160" s="43">
        <f t="shared" si="53"/>
        <v>6.2798756302071115E-2</v>
      </c>
      <c r="G160" s="43">
        <f t="shared" si="53"/>
        <v>1.0975738303625429E-2</v>
      </c>
      <c r="H160" s="43">
        <f t="shared" si="53"/>
        <v>4.8699384654562368E-3</v>
      </c>
      <c r="I160" s="43">
        <f t="shared" si="53"/>
        <v>2.3583161781743731E-2</v>
      </c>
      <c r="J160" s="43">
        <f t="shared" si="53"/>
        <v>5.0770140233250008E-2</v>
      </c>
      <c r="K160" s="43">
        <f t="shared" si="53"/>
        <v>7.8255228676466657E-2</v>
      </c>
      <c r="L160" s="44"/>
      <c r="M160" s="45"/>
      <c r="N160" s="46"/>
      <c r="O160" s="49"/>
    </row>
    <row r="161" spans="1:15" x14ac:dyDescent="0.1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57"/>
    </row>
    <row r="162" spans="1:15" x14ac:dyDescent="0.15">
      <c r="A162" s="21" t="s">
        <v>769</v>
      </c>
      <c r="B162" s="52">
        <v>50.466900000000003</v>
      </c>
      <c r="C162" s="52">
        <v>2.4024899999999998</v>
      </c>
      <c r="D162" s="52">
        <v>13.641500000000001</v>
      </c>
      <c r="E162" s="52">
        <v>10.766299999999999</v>
      </c>
      <c r="F162" s="52">
        <v>0.170234</v>
      </c>
      <c r="G162" s="52">
        <v>6.9630999999999998</v>
      </c>
      <c r="H162" s="52">
        <v>11.2349</v>
      </c>
      <c r="I162" s="52">
        <v>2.3285800000000001</v>
      </c>
      <c r="J162" s="52">
        <v>0.44963599999999998</v>
      </c>
      <c r="K162" s="52">
        <v>0.23319699999999999</v>
      </c>
      <c r="L162" s="35">
        <v>1.1185E-2</v>
      </c>
      <c r="M162" s="52" t="s">
        <v>514</v>
      </c>
      <c r="N162" s="52">
        <v>98.668000000000006</v>
      </c>
      <c r="O162" s="44">
        <f>(G162/40.3)/((G162/40.3)+((0.9*E162)/71.85))</f>
        <v>0.56163334440347668</v>
      </c>
    </row>
    <row r="163" spans="1:15" x14ac:dyDescent="0.15">
      <c r="A163" s="21" t="s">
        <v>769</v>
      </c>
      <c r="B163" s="52">
        <v>50.678400000000003</v>
      </c>
      <c r="C163" s="52">
        <v>2.48109</v>
      </c>
      <c r="D163" s="52">
        <v>13.589700000000001</v>
      </c>
      <c r="E163" s="52">
        <v>10.821400000000001</v>
      </c>
      <c r="F163" s="52">
        <v>0.165183</v>
      </c>
      <c r="G163" s="52">
        <v>6.9846700000000004</v>
      </c>
      <c r="H163" s="52">
        <v>11.2704</v>
      </c>
      <c r="I163" s="52">
        <v>2.3204500000000001</v>
      </c>
      <c r="J163" s="52">
        <v>0.42525200000000002</v>
      </c>
      <c r="K163" s="52">
        <v>0.22678200000000001</v>
      </c>
      <c r="L163" s="35">
        <v>1.2985999999999999E-2</v>
      </c>
      <c r="M163" s="52" t="s">
        <v>514</v>
      </c>
      <c r="N163" s="52">
        <v>98.976299999999995</v>
      </c>
      <c r="O163" s="44">
        <f t="shared" ref="O163:O170" si="54">(G163/40.3)/((G163/40.3)+((0.9*E163)/71.85))</f>
        <v>0.56113797536004495</v>
      </c>
    </row>
    <row r="164" spans="1:15" x14ac:dyDescent="0.15">
      <c r="A164" s="21" t="s">
        <v>769</v>
      </c>
      <c r="B164" s="52">
        <v>50.842599999999997</v>
      </c>
      <c r="C164" s="52">
        <v>2.41079</v>
      </c>
      <c r="D164" s="52">
        <v>13.590400000000001</v>
      </c>
      <c r="E164" s="52">
        <v>10.781599999999999</v>
      </c>
      <c r="F164" s="52">
        <v>0.193277</v>
      </c>
      <c r="G164" s="52">
        <v>6.9827700000000004</v>
      </c>
      <c r="H164" s="52">
        <v>11.1752</v>
      </c>
      <c r="I164" s="52">
        <v>2.2607300000000001</v>
      </c>
      <c r="J164" s="52">
        <v>0.42924000000000001</v>
      </c>
      <c r="K164" s="52">
        <v>0.25056800000000001</v>
      </c>
      <c r="L164" s="35">
        <v>1.5264E-2</v>
      </c>
      <c r="M164" s="52" t="s">
        <v>514</v>
      </c>
      <c r="N164" s="52">
        <v>98.932400000000001</v>
      </c>
      <c r="O164" s="44">
        <f t="shared" si="54"/>
        <v>0.56197819745655431</v>
      </c>
    </row>
    <row r="165" spans="1:15" x14ac:dyDescent="0.15">
      <c r="A165" s="21" t="s">
        <v>769</v>
      </c>
      <c r="B165" s="52">
        <v>50.651800000000001</v>
      </c>
      <c r="C165" s="52">
        <v>2.4502100000000002</v>
      </c>
      <c r="D165" s="52">
        <v>13.6709</v>
      </c>
      <c r="E165" s="52">
        <v>10.891500000000001</v>
      </c>
      <c r="F165" s="52">
        <v>0.151896</v>
      </c>
      <c r="G165" s="52">
        <v>6.9653600000000004</v>
      </c>
      <c r="H165" s="52">
        <v>11.240600000000001</v>
      </c>
      <c r="I165" s="52">
        <v>2.3167900000000001</v>
      </c>
      <c r="J165" s="52">
        <v>0.40651399999999999</v>
      </c>
      <c r="K165" s="52">
        <v>0.214836</v>
      </c>
      <c r="L165" s="35">
        <v>9.0150000000000004E-3</v>
      </c>
      <c r="M165" s="52" t="s">
        <v>514</v>
      </c>
      <c r="N165" s="52">
        <v>98.969399999999993</v>
      </c>
      <c r="O165" s="44">
        <f t="shared" si="54"/>
        <v>0.55886482579129759</v>
      </c>
    </row>
    <row r="166" spans="1:15" x14ac:dyDescent="0.15">
      <c r="A166" s="21" t="s">
        <v>769</v>
      </c>
      <c r="B166" s="52">
        <v>50.5428</v>
      </c>
      <c r="C166" s="52">
        <v>2.4693000000000001</v>
      </c>
      <c r="D166" s="52">
        <v>13.593</v>
      </c>
      <c r="E166" s="52">
        <v>10.8856</v>
      </c>
      <c r="F166" s="52">
        <v>0.14122100000000001</v>
      </c>
      <c r="G166" s="52">
        <v>6.8801600000000001</v>
      </c>
      <c r="H166" s="52">
        <v>11.261200000000001</v>
      </c>
      <c r="I166" s="52">
        <v>2.3152400000000002</v>
      </c>
      <c r="J166" s="52">
        <v>0.43737500000000001</v>
      </c>
      <c r="K166" s="52">
        <v>0.23679600000000001</v>
      </c>
      <c r="L166" s="35">
        <v>1.0517E-2</v>
      </c>
      <c r="M166" s="52" t="s">
        <v>514</v>
      </c>
      <c r="N166" s="52">
        <v>98.773300000000006</v>
      </c>
      <c r="O166" s="44">
        <f t="shared" si="54"/>
        <v>0.55596223442333803</v>
      </c>
    </row>
    <row r="167" spans="1:15" x14ac:dyDescent="0.15">
      <c r="A167" s="21" t="s">
        <v>769</v>
      </c>
      <c r="B167" s="52">
        <v>50.403500000000001</v>
      </c>
      <c r="C167" s="52">
        <v>2.4596100000000001</v>
      </c>
      <c r="D167" s="52">
        <v>13.5692</v>
      </c>
      <c r="E167" s="52">
        <v>10.7508</v>
      </c>
      <c r="F167" s="52">
        <v>0.14427599999999999</v>
      </c>
      <c r="G167" s="52">
        <v>6.9173400000000003</v>
      </c>
      <c r="H167" s="52">
        <v>11.157400000000001</v>
      </c>
      <c r="I167" s="52">
        <v>2.2993899999999998</v>
      </c>
      <c r="J167" s="52">
        <v>0.41110200000000002</v>
      </c>
      <c r="K167" s="52">
        <v>0.21266499999999999</v>
      </c>
      <c r="L167" s="35">
        <v>1.6540000000000001E-3</v>
      </c>
      <c r="M167" s="52" t="s">
        <v>514</v>
      </c>
      <c r="N167" s="52">
        <v>98.326899999999995</v>
      </c>
      <c r="O167" s="44">
        <f t="shared" si="54"/>
        <v>0.56036432783213619</v>
      </c>
    </row>
    <row r="168" spans="1:15" x14ac:dyDescent="0.15">
      <c r="A168" s="21" t="s">
        <v>769</v>
      </c>
      <c r="B168" s="52">
        <v>50.7776</v>
      </c>
      <c r="C168" s="52">
        <v>2.4058000000000002</v>
      </c>
      <c r="D168" s="52">
        <v>13.726000000000001</v>
      </c>
      <c r="E168" s="52">
        <v>10.9495</v>
      </c>
      <c r="F168" s="52">
        <v>0.160436</v>
      </c>
      <c r="G168" s="52">
        <v>6.9457100000000001</v>
      </c>
      <c r="H168" s="52">
        <v>11.164199999999999</v>
      </c>
      <c r="I168" s="52">
        <v>2.23807</v>
      </c>
      <c r="J168" s="52">
        <v>0.42238399999999998</v>
      </c>
      <c r="K168" s="52">
        <v>0.26508999999999999</v>
      </c>
      <c r="L168" s="35">
        <v>1.3641E-2</v>
      </c>
      <c r="M168" s="52" t="s">
        <v>514</v>
      </c>
      <c r="N168" s="52">
        <v>99.0685</v>
      </c>
      <c r="O168" s="44">
        <f t="shared" si="54"/>
        <v>0.55685801458260131</v>
      </c>
    </row>
    <row r="169" spans="1:15" x14ac:dyDescent="0.15">
      <c r="A169" s="21" t="s">
        <v>769</v>
      </c>
      <c r="B169" s="52">
        <v>50.5702</v>
      </c>
      <c r="C169" s="52">
        <v>2.4801299999999999</v>
      </c>
      <c r="D169" s="52">
        <v>13.6439</v>
      </c>
      <c r="E169" s="52">
        <v>10.9741</v>
      </c>
      <c r="F169" s="52">
        <v>0.17530499999999999</v>
      </c>
      <c r="G169" s="52">
        <v>6.9783900000000001</v>
      </c>
      <c r="H169" s="52">
        <v>11.043900000000001</v>
      </c>
      <c r="I169" s="52">
        <v>2.2842600000000002</v>
      </c>
      <c r="J169" s="52">
        <v>0.420074</v>
      </c>
      <c r="K169" s="52">
        <v>0.24876699999999999</v>
      </c>
      <c r="L169" s="35">
        <v>2.0802000000000001E-2</v>
      </c>
      <c r="M169" s="52" t="s">
        <v>514</v>
      </c>
      <c r="N169" s="52">
        <v>98.839699999999993</v>
      </c>
      <c r="O169" s="44">
        <f t="shared" si="54"/>
        <v>0.55746247766198875</v>
      </c>
    </row>
    <row r="170" spans="1:15" x14ac:dyDescent="0.15">
      <c r="A170" s="39" t="s">
        <v>748</v>
      </c>
      <c r="B170" s="53">
        <f t="shared" ref="B170:N170" si="55">AVERAGE(B162:B169)</f>
        <v>50.616725000000002</v>
      </c>
      <c r="C170" s="53">
        <f t="shared" si="55"/>
        <v>2.4449274999999999</v>
      </c>
      <c r="D170" s="53">
        <f t="shared" si="55"/>
        <v>13.628075000000001</v>
      </c>
      <c r="E170" s="53">
        <f>AVERAGE(E162:E169)</f>
        <v>10.852599999999999</v>
      </c>
      <c r="F170" s="53">
        <f>AVERAGE(F162:F169)</f>
        <v>0.1627285</v>
      </c>
      <c r="G170" s="53">
        <f t="shared" si="55"/>
        <v>6.9521875</v>
      </c>
      <c r="H170" s="53">
        <f t="shared" si="55"/>
        <v>11.193474999999999</v>
      </c>
      <c r="I170" s="53">
        <f t="shared" si="55"/>
        <v>2.2954387499999998</v>
      </c>
      <c r="J170" s="53">
        <f>AVERAGE(J162:J169)</f>
        <v>0.42519712500000001</v>
      </c>
      <c r="K170" s="53">
        <f>AVERAGE(K162:K169)</f>
        <v>0.236087625</v>
      </c>
      <c r="L170" s="54">
        <f>AVERAGE(L162:L169)</f>
        <v>1.1882999999999999E-2</v>
      </c>
      <c r="M170" s="55" t="s">
        <v>514</v>
      </c>
      <c r="N170" s="53">
        <f t="shared" si="55"/>
        <v>98.819312499999995</v>
      </c>
      <c r="O170" s="44">
        <f t="shared" si="54"/>
        <v>0.55928020848524107</v>
      </c>
    </row>
    <row r="171" spans="1:15" x14ac:dyDescent="0.15">
      <c r="A171" s="50" t="s">
        <v>749</v>
      </c>
      <c r="B171" s="56">
        <f t="shared" ref="B171:K171" si="56">STDEV(B162:B169)/B170</f>
        <v>2.96322396265144E-3</v>
      </c>
      <c r="C171" s="56">
        <f t="shared" si="56"/>
        <v>1.3724461477957231E-2</v>
      </c>
      <c r="D171" s="56">
        <f t="shared" si="56"/>
        <v>3.8671648565293255E-3</v>
      </c>
      <c r="E171" s="56">
        <f t="shared" si="56"/>
        <v>7.8325683256134336E-3</v>
      </c>
      <c r="F171" s="56">
        <f t="shared" si="56"/>
        <v>0.10591479048917857</v>
      </c>
      <c r="G171" s="56">
        <f t="shared" si="56"/>
        <v>5.2748832689910406E-3</v>
      </c>
      <c r="H171" s="56">
        <f t="shared" si="56"/>
        <v>6.6944600491057518E-3</v>
      </c>
      <c r="I171" s="56">
        <f t="shared" si="56"/>
        <v>1.3979841341962677E-2</v>
      </c>
      <c r="J171" s="56">
        <f t="shared" si="56"/>
        <v>3.2585755893104765E-2</v>
      </c>
      <c r="K171" s="56">
        <f t="shared" si="56"/>
        <v>7.6900421869759261E-2</v>
      </c>
      <c r="L171" s="57"/>
      <c r="M171" s="55"/>
      <c r="N171" s="55"/>
      <c r="O171" s="57"/>
    </row>
    <row r="172" spans="1:15" x14ac:dyDescent="0.15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35"/>
      <c r="M172" s="52"/>
      <c r="N172" s="52"/>
      <c r="O172" s="57"/>
    </row>
    <row r="173" spans="1:15" x14ac:dyDescent="0.15">
      <c r="A173" s="21" t="s">
        <v>771</v>
      </c>
      <c r="B173" s="53">
        <v>50.750100000000003</v>
      </c>
      <c r="C173" s="53">
        <v>2.3888600000000002</v>
      </c>
      <c r="D173" s="53">
        <v>13.634600000000001</v>
      </c>
      <c r="E173" s="53">
        <v>10.7895</v>
      </c>
      <c r="F173" s="53">
        <v>0.17110900000000001</v>
      </c>
      <c r="G173" s="53">
        <v>6.9618399999999996</v>
      </c>
      <c r="H173" s="53">
        <v>11.1798</v>
      </c>
      <c r="I173" s="53">
        <v>2.3169499999999998</v>
      </c>
      <c r="J173" s="53">
        <v>0.46203300000000003</v>
      </c>
      <c r="K173" s="53">
        <v>0.26196599999999998</v>
      </c>
      <c r="L173" s="54">
        <v>1.3219E-2</v>
      </c>
      <c r="M173" s="55" t="s">
        <v>514</v>
      </c>
      <c r="N173" s="53">
        <v>98.93</v>
      </c>
      <c r="O173" s="57"/>
    </row>
    <row r="174" spans="1:15" x14ac:dyDescent="0.15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35"/>
      <c r="M174" s="52"/>
      <c r="N174" s="52"/>
      <c r="O174" s="57"/>
    </row>
    <row r="175" spans="1:15" x14ac:dyDescent="0.15">
      <c r="A175" s="21" t="s">
        <v>855</v>
      </c>
      <c r="B175" s="52">
        <v>51.6389</v>
      </c>
      <c r="C175" s="52">
        <v>2.41357</v>
      </c>
      <c r="D175" s="52">
        <v>13.8895</v>
      </c>
      <c r="E175" s="52">
        <v>11.0327</v>
      </c>
      <c r="F175" s="52">
        <v>0.16384499999999999</v>
      </c>
      <c r="G175" s="52">
        <v>6.9112600000000004</v>
      </c>
      <c r="H175" s="52">
        <v>11.234500000000001</v>
      </c>
      <c r="I175" s="52">
        <v>2.3633500000000001</v>
      </c>
      <c r="J175" s="52">
        <v>0.42713299999999998</v>
      </c>
      <c r="K175" s="52">
        <v>0.22981099999999999</v>
      </c>
      <c r="L175" s="35">
        <v>1.7534999999999999E-2</v>
      </c>
      <c r="M175" s="55" t="s">
        <v>514</v>
      </c>
      <c r="N175" s="52">
        <v>100.322</v>
      </c>
      <c r="O175" s="44">
        <f t="shared" ref="O175:O186" si="57">(G175/40.3)/((G175/40.3)+((0.9*E175)/71.85))</f>
        <v>0.55376088429554826</v>
      </c>
    </row>
    <row r="176" spans="1:15" x14ac:dyDescent="0.15">
      <c r="A176" s="21" t="s">
        <v>855</v>
      </c>
      <c r="B176" s="52">
        <v>50.975299999999997</v>
      </c>
      <c r="C176" s="52">
        <v>2.5567600000000001</v>
      </c>
      <c r="D176" s="52">
        <v>13.888</v>
      </c>
      <c r="E176" s="52">
        <v>10.7994</v>
      </c>
      <c r="F176" s="52">
        <v>0.16822999999999999</v>
      </c>
      <c r="G176" s="52">
        <v>6.9684100000000004</v>
      </c>
      <c r="H176" s="52">
        <v>11.264900000000001</v>
      </c>
      <c r="I176" s="52">
        <v>2.4653399999999999</v>
      </c>
      <c r="J176" s="52">
        <v>0.43099799999999999</v>
      </c>
      <c r="K176" s="52">
        <v>0.24526300000000001</v>
      </c>
      <c r="L176" s="35">
        <v>1.3757E-2</v>
      </c>
      <c r="M176" s="55" t="s">
        <v>514</v>
      </c>
      <c r="N176" s="52">
        <v>99.776300000000006</v>
      </c>
      <c r="O176" s="44">
        <f t="shared" si="57"/>
        <v>0.56106518111367831</v>
      </c>
    </row>
    <row r="177" spans="1:15" x14ac:dyDescent="0.15">
      <c r="A177" s="21" t="s">
        <v>855</v>
      </c>
      <c r="B177" s="52">
        <v>50.9694</v>
      </c>
      <c r="C177" s="52">
        <v>2.5701399999999999</v>
      </c>
      <c r="D177" s="52">
        <v>13.887499999999999</v>
      </c>
      <c r="E177" s="52">
        <v>10.903</v>
      </c>
      <c r="F177" s="52">
        <v>0.18815100000000001</v>
      </c>
      <c r="G177" s="52">
        <v>7.0015299999999998</v>
      </c>
      <c r="H177" s="52">
        <v>11.148099999999999</v>
      </c>
      <c r="I177" s="52">
        <v>2.5057999999999998</v>
      </c>
      <c r="J177" s="52">
        <v>0.43495899999999998</v>
      </c>
      <c r="K177" s="52">
        <v>0.234317</v>
      </c>
      <c r="L177" s="35">
        <v>1.5968E-2</v>
      </c>
      <c r="M177" s="55" t="s">
        <v>514</v>
      </c>
      <c r="N177" s="52">
        <v>99.858800000000002</v>
      </c>
      <c r="O177" s="44">
        <f t="shared" si="57"/>
        <v>0.55988131019863951</v>
      </c>
    </row>
    <row r="178" spans="1:15" x14ac:dyDescent="0.15">
      <c r="A178" s="21" t="s">
        <v>855</v>
      </c>
      <c r="B178" s="52">
        <v>51.189</v>
      </c>
      <c r="C178" s="52">
        <v>2.5932599999999999</v>
      </c>
      <c r="D178" s="52">
        <v>13.769500000000001</v>
      </c>
      <c r="E178" s="52">
        <v>10.9396</v>
      </c>
      <c r="F178" s="52">
        <v>0.176011</v>
      </c>
      <c r="G178" s="52">
        <v>7.0210600000000003</v>
      </c>
      <c r="H178" s="52">
        <v>11.166600000000001</v>
      </c>
      <c r="I178" s="52">
        <v>2.3927</v>
      </c>
      <c r="J178" s="52">
        <v>0.45440199999999997</v>
      </c>
      <c r="K178" s="52">
        <v>0.23858799999999999</v>
      </c>
      <c r="L178" s="35">
        <v>1.8770999999999999E-2</v>
      </c>
      <c r="M178" s="55" t="s">
        <v>514</v>
      </c>
      <c r="N178" s="52">
        <v>99.959400000000002</v>
      </c>
      <c r="O178" s="44">
        <f t="shared" si="57"/>
        <v>0.55974189777764494</v>
      </c>
    </row>
    <row r="179" spans="1:15" x14ac:dyDescent="0.15">
      <c r="A179" s="21" t="s">
        <v>855</v>
      </c>
      <c r="B179" s="52">
        <v>50.959699999999998</v>
      </c>
      <c r="C179" s="52">
        <v>2.5734699999999999</v>
      </c>
      <c r="D179" s="52">
        <v>13.806900000000001</v>
      </c>
      <c r="E179" s="52">
        <v>10.784700000000001</v>
      </c>
      <c r="F179" s="52">
        <v>0.199516</v>
      </c>
      <c r="G179" s="52">
        <v>7.1111300000000002</v>
      </c>
      <c r="H179" s="52">
        <v>11.240500000000001</v>
      </c>
      <c r="I179" s="52">
        <v>2.4883899999999999</v>
      </c>
      <c r="J179" s="52">
        <v>0.44887899999999997</v>
      </c>
      <c r="K179" s="52">
        <v>0.20161899999999999</v>
      </c>
      <c r="L179" s="35">
        <v>2.3654999999999999E-2</v>
      </c>
      <c r="M179" s="55" t="s">
        <v>514</v>
      </c>
      <c r="N179" s="52">
        <v>99.838499999999996</v>
      </c>
      <c r="O179" s="44">
        <f t="shared" si="57"/>
        <v>0.56638631222830838</v>
      </c>
    </row>
    <row r="180" spans="1:15" x14ac:dyDescent="0.15">
      <c r="A180" s="21" t="s">
        <v>855</v>
      </c>
      <c r="B180" s="52">
        <v>51.088099999999997</v>
      </c>
      <c r="C180" s="52">
        <v>2.4951400000000001</v>
      </c>
      <c r="D180" s="52">
        <v>13.825200000000001</v>
      </c>
      <c r="E180" s="52">
        <v>10.716100000000001</v>
      </c>
      <c r="F180" s="52">
        <v>0.16068499999999999</v>
      </c>
      <c r="G180" s="52">
        <v>7.0029599999999999</v>
      </c>
      <c r="H180" s="52">
        <v>11.2811</v>
      </c>
      <c r="I180" s="52">
        <v>2.4008400000000001</v>
      </c>
      <c r="J180" s="52">
        <v>0.45753100000000002</v>
      </c>
      <c r="K180" s="52">
        <v>0.19627600000000001</v>
      </c>
      <c r="L180" s="35">
        <v>1.1705999999999999E-2</v>
      </c>
      <c r="M180" s="55" t="s">
        <v>514</v>
      </c>
      <c r="N180" s="52">
        <v>99.635499999999993</v>
      </c>
      <c r="O180" s="44">
        <f t="shared" si="57"/>
        <v>0.56418768551477794</v>
      </c>
    </row>
    <row r="181" spans="1:15" x14ac:dyDescent="0.15">
      <c r="A181" s="21" t="s">
        <v>855</v>
      </c>
      <c r="B181" s="52">
        <v>50.968000000000004</v>
      </c>
      <c r="C181" s="52">
        <v>2.5619900000000002</v>
      </c>
      <c r="D181" s="52">
        <v>13.789099999999999</v>
      </c>
      <c r="E181" s="52">
        <v>10.6989</v>
      </c>
      <c r="F181" s="52">
        <v>0.16695499999999999</v>
      </c>
      <c r="G181" s="52">
        <v>7.0109399999999997</v>
      </c>
      <c r="H181" s="52">
        <v>11.3293</v>
      </c>
      <c r="I181" s="52">
        <v>2.4877600000000002</v>
      </c>
      <c r="J181" s="52">
        <v>0.44030599999999998</v>
      </c>
      <c r="K181" s="52">
        <v>0.236987</v>
      </c>
      <c r="L181" s="35">
        <v>2.7666E-2</v>
      </c>
      <c r="M181" s="55" t="s">
        <v>514</v>
      </c>
      <c r="N181" s="52">
        <v>99.7179</v>
      </c>
      <c r="O181" s="44">
        <f t="shared" si="57"/>
        <v>0.5648625608072757</v>
      </c>
    </row>
    <row r="182" spans="1:15" x14ac:dyDescent="0.15">
      <c r="A182" s="21" t="s">
        <v>855</v>
      </c>
      <c r="B182" s="52">
        <v>50.274099999999997</v>
      </c>
      <c r="C182" s="52">
        <v>2.4778799999999999</v>
      </c>
      <c r="D182" s="52">
        <v>13.6538</v>
      </c>
      <c r="E182" s="52">
        <v>10.886900000000001</v>
      </c>
      <c r="F182" s="52">
        <v>0.15497</v>
      </c>
      <c r="G182" s="52">
        <v>6.90923</v>
      </c>
      <c r="H182" s="52">
        <v>11.3188</v>
      </c>
      <c r="I182" s="52">
        <v>2.51145</v>
      </c>
      <c r="J182" s="52">
        <v>0.45386700000000002</v>
      </c>
      <c r="K182" s="52">
        <v>0.22467500000000001</v>
      </c>
      <c r="L182" s="35">
        <v>2.0289000000000001E-2</v>
      </c>
      <c r="M182" s="55" t="s">
        <v>514</v>
      </c>
      <c r="N182" s="52">
        <v>98.885999999999996</v>
      </c>
      <c r="O182" s="44">
        <f t="shared" si="57"/>
        <v>0.55697338937516205</v>
      </c>
    </row>
    <row r="183" spans="1:15" x14ac:dyDescent="0.15">
      <c r="A183" s="21" t="s">
        <v>855</v>
      </c>
      <c r="B183" s="52">
        <v>50.686100000000003</v>
      </c>
      <c r="C183" s="52">
        <v>2.4677699999999998</v>
      </c>
      <c r="D183" s="52">
        <v>13.808199999999999</v>
      </c>
      <c r="E183" s="52">
        <v>11.093400000000001</v>
      </c>
      <c r="F183" s="52">
        <v>0.20049600000000001</v>
      </c>
      <c r="G183" s="52">
        <v>6.9710999999999999</v>
      </c>
      <c r="H183" s="52">
        <v>11.3116</v>
      </c>
      <c r="I183" s="52">
        <v>2.4232499999999999</v>
      </c>
      <c r="J183" s="52">
        <v>0.44051600000000002</v>
      </c>
      <c r="K183" s="52">
        <v>0.24679899999999999</v>
      </c>
      <c r="L183" s="35">
        <v>1.9931999999999998E-2</v>
      </c>
      <c r="M183" s="55" t="s">
        <v>514</v>
      </c>
      <c r="N183" s="52">
        <v>99.6691</v>
      </c>
      <c r="O183" s="44">
        <f t="shared" si="57"/>
        <v>0.55453527409500236</v>
      </c>
    </row>
    <row r="184" spans="1:15" x14ac:dyDescent="0.15">
      <c r="A184" s="21" t="s">
        <v>855</v>
      </c>
      <c r="B184" s="52">
        <v>51.208599999999997</v>
      </c>
      <c r="C184" s="52">
        <v>2.5832700000000002</v>
      </c>
      <c r="D184" s="52">
        <v>13.856999999999999</v>
      </c>
      <c r="E184" s="52">
        <v>10.841100000000001</v>
      </c>
      <c r="F184" s="52">
        <v>0.16055800000000001</v>
      </c>
      <c r="G184" s="52">
        <v>7.0152700000000001</v>
      </c>
      <c r="H184" s="52">
        <v>11.238899999999999</v>
      </c>
      <c r="I184" s="52">
        <v>2.4954299999999998</v>
      </c>
      <c r="J184" s="52">
        <v>0.43243100000000001</v>
      </c>
      <c r="K184" s="52">
        <v>0.20954999999999999</v>
      </c>
      <c r="L184" s="35">
        <v>1.5183E-2</v>
      </c>
      <c r="M184" s="55" t="s">
        <v>514</v>
      </c>
      <c r="N184" s="52">
        <v>100.057</v>
      </c>
      <c r="O184" s="44">
        <f t="shared" si="57"/>
        <v>0.5617664961439649</v>
      </c>
    </row>
    <row r="185" spans="1:15" x14ac:dyDescent="0.15">
      <c r="A185" s="21" t="s">
        <v>855</v>
      </c>
      <c r="B185" s="52">
        <v>51.773600000000002</v>
      </c>
      <c r="C185" s="52">
        <v>2.43574</v>
      </c>
      <c r="D185" s="52">
        <v>13.9308</v>
      </c>
      <c r="E185" s="52">
        <v>10.8385</v>
      </c>
      <c r="F185" s="52">
        <v>0.17113500000000001</v>
      </c>
      <c r="G185" s="52">
        <v>7.0319599999999998</v>
      </c>
      <c r="H185" s="52">
        <v>11.303599999999999</v>
      </c>
      <c r="I185" s="52">
        <v>2.5254699999999999</v>
      </c>
      <c r="J185" s="52">
        <v>0.42840800000000001</v>
      </c>
      <c r="K185" s="52">
        <v>0.20929900000000001</v>
      </c>
      <c r="L185" s="35">
        <v>2.4903000000000002E-2</v>
      </c>
      <c r="M185" s="55" t="s">
        <v>514</v>
      </c>
      <c r="N185" s="52">
        <v>100.673</v>
      </c>
      <c r="O185" s="44">
        <f t="shared" si="57"/>
        <v>0.56241044272113216</v>
      </c>
    </row>
    <row r="186" spans="1:15" x14ac:dyDescent="0.15">
      <c r="A186" s="39" t="s">
        <v>748</v>
      </c>
      <c r="B186" s="53">
        <f t="shared" ref="B186:N186" si="58">AVERAGE(B175:B185)</f>
        <v>51.066436363636356</v>
      </c>
      <c r="C186" s="53">
        <f t="shared" si="58"/>
        <v>2.5208172727272729</v>
      </c>
      <c r="D186" s="53">
        <f t="shared" si="58"/>
        <v>13.827772727272729</v>
      </c>
      <c r="E186" s="53">
        <f>AVERAGE(E175:E185)</f>
        <v>10.866754545454544</v>
      </c>
      <c r="F186" s="53">
        <f>AVERAGE(F175:F185)</f>
        <v>0.17368654545454548</v>
      </c>
      <c r="G186" s="53">
        <f t="shared" si="58"/>
        <v>6.9958954545454537</v>
      </c>
      <c r="H186" s="53">
        <f t="shared" si="58"/>
        <v>11.257990909090909</v>
      </c>
      <c r="I186" s="53">
        <f t="shared" si="58"/>
        <v>2.4599799999999998</v>
      </c>
      <c r="J186" s="53">
        <f>AVERAGE(J175:J185)</f>
        <v>0.44085727272727271</v>
      </c>
      <c r="K186" s="53">
        <f>AVERAGE(K175:K185)</f>
        <v>0.22483490909090911</v>
      </c>
      <c r="L186" s="54">
        <f>AVERAGE(L175:L185)</f>
        <v>1.9033181818181817E-2</v>
      </c>
      <c r="M186" s="55" t="s">
        <v>514</v>
      </c>
      <c r="N186" s="53">
        <f t="shared" si="58"/>
        <v>99.853954545454542</v>
      </c>
      <c r="O186" s="44">
        <f t="shared" si="57"/>
        <v>0.56050336514771448</v>
      </c>
    </row>
    <row r="187" spans="1:15" x14ac:dyDescent="0.15">
      <c r="A187" s="50" t="s">
        <v>749</v>
      </c>
      <c r="B187" s="58">
        <f t="shared" ref="B187:K187" si="59">STDEV(B175:B185)/B186</f>
        <v>8.0138260028114437E-3</v>
      </c>
      <c r="C187" s="58">
        <f t="shared" si="59"/>
        <v>2.5523812074558356E-2</v>
      </c>
      <c r="D187" s="58">
        <f t="shared" si="59"/>
        <v>5.5292456779317614E-3</v>
      </c>
      <c r="E187" s="58">
        <f t="shared" si="59"/>
        <v>1.1252899389296264E-2</v>
      </c>
      <c r="F187" s="58">
        <f t="shared" si="59"/>
        <v>9.0498883426496493E-2</v>
      </c>
      <c r="G187" s="58">
        <f t="shared" si="59"/>
        <v>8.0784533345271432E-3</v>
      </c>
      <c r="H187" s="58">
        <f t="shared" si="59"/>
        <v>5.3272636195079758E-3</v>
      </c>
      <c r="I187" s="58">
        <f t="shared" si="59"/>
        <v>2.2491450615906211E-2</v>
      </c>
      <c r="J187" s="58">
        <f t="shared" si="59"/>
        <v>2.5277451864412739E-2</v>
      </c>
      <c r="K187" s="58">
        <f t="shared" si="59"/>
        <v>7.9324327894743765E-2</v>
      </c>
      <c r="L187" s="52"/>
      <c r="M187" s="52"/>
      <c r="N187" s="52"/>
      <c r="O187" s="57"/>
    </row>
    <row r="188" spans="1:15" x14ac:dyDescent="0.15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208"/>
    </row>
    <row r="189" spans="1:15" x14ac:dyDescent="0.15">
      <c r="A189" s="60" t="s">
        <v>768</v>
      </c>
      <c r="B189" s="52">
        <v>50.80814854414114</v>
      </c>
      <c r="C189" s="52">
        <v>2.61328</v>
      </c>
      <c r="D189" s="52">
        <v>13.735760970473233</v>
      </c>
      <c r="E189" s="52">
        <v>11.0871</v>
      </c>
      <c r="F189" s="52">
        <v>0.173406</v>
      </c>
      <c r="G189" s="52">
        <v>7.1558599999999997</v>
      </c>
      <c r="H189" s="52">
        <v>11.353400000000001</v>
      </c>
      <c r="I189" s="52">
        <v>2.5339999999999998</v>
      </c>
      <c r="J189" s="52">
        <v>0.46921499999999999</v>
      </c>
      <c r="K189" s="52">
        <v>0.231323</v>
      </c>
      <c r="L189" s="35">
        <v>9.953E-3</v>
      </c>
      <c r="M189" s="52" t="s">
        <v>514</v>
      </c>
      <c r="N189" s="52">
        <v>100.17144651461439</v>
      </c>
      <c r="O189" s="44">
        <f t="shared" ref="O189:O201" si="60">(G189/40.3)/((G189/40.3)+((0.9*E189)/71.85))</f>
        <v>0.56112744484270727</v>
      </c>
    </row>
    <row r="190" spans="1:15" x14ac:dyDescent="0.15">
      <c r="A190" s="60" t="s">
        <v>768</v>
      </c>
      <c r="B190" s="52">
        <v>50.64699395904973</v>
      </c>
      <c r="C190" s="52">
        <v>2.5897800000000002</v>
      </c>
      <c r="D190" s="52">
        <v>13.718632571058681</v>
      </c>
      <c r="E190" s="52">
        <v>11.222099999999999</v>
      </c>
      <c r="F190" s="52">
        <v>0.146646</v>
      </c>
      <c r="G190" s="52">
        <v>7.0197599999999998</v>
      </c>
      <c r="H190" s="52">
        <v>11.2691</v>
      </c>
      <c r="I190" s="52">
        <v>2.6034999999999999</v>
      </c>
      <c r="J190" s="52">
        <v>0.44624599999999998</v>
      </c>
      <c r="K190" s="52">
        <v>0.256442</v>
      </c>
      <c r="L190" s="35">
        <v>8.9689999999999995E-3</v>
      </c>
      <c r="M190" s="52" t="s">
        <v>514</v>
      </c>
      <c r="N190" s="52">
        <v>99.928169530108406</v>
      </c>
      <c r="O190" s="44">
        <f t="shared" si="60"/>
        <v>0.55340393270813393</v>
      </c>
    </row>
    <row r="191" spans="1:15" x14ac:dyDescent="0.15">
      <c r="A191" s="60" t="s">
        <v>768</v>
      </c>
      <c r="B191" s="52">
        <v>50.747921626212964</v>
      </c>
      <c r="C191" s="52">
        <v>2.6670400000000001</v>
      </c>
      <c r="D191" s="52">
        <v>13.774629969892763</v>
      </c>
      <c r="E191" s="52">
        <v>10.985799999999999</v>
      </c>
      <c r="F191" s="52">
        <v>0.17788599999999999</v>
      </c>
      <c r="G191" s="52">
        <v>7.1085200000000004</v>
      </c>
      <c r="H191" s="52">
        <v>11.226699999999999</v>
      </c>
      <c r="I191" s="52">
        <v>2.60588</v>
      </c>
      <c r="J191" s="52">
        <v>0.45888899999999999</v>
      </c>
      <c r="K191" s="52">
        <v>0.290829</v>
      </c>
      <c r="L191" s="35">
        <v>3.8769999999999998E-3</v>
      </c>
      <c r="M191" s="52" t="s">
        <v>514</v>
      </c>
      <c r="N191" s="52">
        <v>100.04797259610572</v>
      </c>
      <c r="O191" s="44">
        <f t="shared" si="60"/>
        <v>0.56175315286987537</v>
      </c>
    </row>
    <row r="192" spans="1:15" x14ac:dyDescent="0.15">
      <c r="A192" s="60" t="s">
        <v>768</v>
      </c>
      <c r="B192" s="52">
        <v>50.662905332597582</v>
      </c>
      <c r="C192" s="52">
        <v>2.6828400000000001</v>
      </c>
      <c r="D192" s="52">
        <v>13.702269526806658</v>
      </c>
      <c r="E192" s="52">
        <v>11.1957</v>
      </c>
      <c r="F192" s="52">
        <v>0.14899000000000001</v>
      </c>
      <c r="G192" s="52">
        <v>7.1241000000000003</v>
      </c>
      <c r="H192" s="52">
        <v>11.3186</v>
      </c>
      <c r="I192" s="52">
        <v>2.5221200000000001</v>
      </c>
      <c r="J192" s="52">
        <v>0.45860400000000001</v>
      </c>
      <c r="K192" s="52">
        <v>0.218664</v>
      </c>
      <c r="L192" s="35">
        <v>1.1070999999999999E-2</v>
      </c>
      <c r="M192" s="52" t="s">
        <v>514</v>
      </c>
      <c r="N192" s="52">
        <v>100.04586385940424</v>
      </c>
      <c r="O192" s="44">
        <f t="shared" si="60"/>
        <v>0.55762858445134766</v>
      </c>
    </row>
    <row r="193" spans="1:15" x14ac:dyDescent="0.15">
      <c r="A193" s="60" t="s">
        <v>768</v>
      </c>
      <c r="B193" s="52">
        <v>50.269411176640055</v>
      </c>
      <c r="C193" s="52">
        <v>2.62656</v>
      </c>
      <c r="D193" s="52">
        <v>13.566157591634115</v>
      </c>
      <c r="E193" s="52">
        <v>10.9559</v>
      </c>
      <c r="F193" s="52">
        <v>0.18382299999999999</v>
      </c>
      <c r="G193" s="52">
        <v>7.1693199999999999</v>
      </c>
      <c r="H193" s="52">
        <v>11.2241</v>
      </c>
      <c r="I193" s="52">
        <v>2.4548199999999998</v>
      </c>
      <c r="J193" s="52">
        <v>0.48036099999999998</v>
      </c>
      <c r="K193" s="52">
        <v>0.25906299999999999</v>
      </c>
      <c r="L193" s="35">
        <v>2.2863999999999999E-2</v>
      </c>
      <c r="M193" s="52" t="s">
        <v>514</v>
      </c>
      <c r="N193" s="52">
        <v>99.212379768274161</v>
      </c>
      <c r="O193" s="44">
        <f t="shared" si="60"/>
        <v>0.56451887019631264</v>
      </c>
    </row>
    <row r="194" spans="1:15" x14ac:dyDescent="0.15">
      <c r="A194" s="60" t="s">
        <v>768</v>
      </c>
      <c r="B194" s="52">
        <v>50.828002092945269</v>
      </c>
      <c r="C194" s="52">
        <v>2.6224699999999999</v>
      </c>
      <c r="D194" s="52">
        <v>13.685074972106786</v>
      </c>
      <c r="E194" s="52">
        <v>11.116899999999999</v>
      </c>
      <c r="F194" s="52">
        <v>0.16450799999999999</v>
      </c>
      <c r="G194" s="52">
        <v>7.03878</v>
      </c>
      <c r="H194" s="52">
        <v>11.230700000000001</v>
      </c>
      <c r="I194" s="52">
        <v>2.48434</v>
      </c>
      <c r="J194" s="52">
        <v>0.44995099999999999</v>
      </c>
      <c r="K194" s="52">
        <v>0.238894</v>
      </c>
      <c r="L194" s="35">
        <v>2.2117000000000001E-2</v>
      </c>
      <c r="M194" s="52" t="s">
        <v>514</v>
      </c>
      <c r="N194" s="52">
        <v>99.88173706505205</v>
      </c>
      <c r="O194" s="44">
        <f t="shared" si="60"/>
        <v>0.55639847993397307</v>
      </c>
    </row>
    <row r="195" spans="1:15" x14ac:dyDescent="0.15">
      <c r="A195" s="60" t="s">
        <v>768</v>
      </c>
      <c r="B195" s="52">
        <v>50.734391893491797</v>
      </c>
      <c r="C195" s="52">
        <v>2.64785</v>
      </c>
      <c r="D195" s="52">
        <v>13.711104280205319</v>
      </c>
      <c r="E195" s="52">
        <v>10.9908</v>
      </c>
      <c r="F195" s="52">
        <v>0.20970800000000001</v>
      </c>
      <c r="G195" s="52">
        <v>7.0771199999999999</v>
      </c>
      <c r="H195" s="52">
        <v>11.2675</v>
      </c>
      <c r="I195" s="52">
        <v>2.47309</v>
      </c>
      <c r="J195" s="52">
        <v>0.47084999999999999</v>
      </c>
      <c r="K195" s="52">
        <v>0.222468</v>
      </c>
      <c r="L195" s="35">
        <v>1.0737999999999999E-2</v>
      </c>
      <c r="M195" s="52" t="s">
        <v>514</v>
      </c>
      <c r="N195" s="52">
        <v>99.815620173697127</v>
      </c>
      <c r="O195" s="44">
        <f t="shared" si="60"/>
        <v>0.56055089806196001</v>
      </c>
    </row>
    <row r="196" spans="1:15" x14ac:dyDescent="0.15">
      <c r="A196" s="60" t="s">
        <v>768</v>
      </c>
      <c r="B196" s="52">
        <v>50.318359381982702</v>
      </c>
      <c r="C196" s="52">
        <v>2.6454499999999999</v>
      </c>
      <c r="D196" s="52">
        <v>13.656512521752994</v>
      </c>
      <c r="E196" s="52">
        <v>11.142899999999999</v>
      </c>
      <c r="F196" s="52">
        <v>0.135769</v>
      </c>
      <c r="G196" s="52">
        <v>7.1689699999999998</v>
      </c>
      <c r="H196" s="52">
        <v>11.185700000000001</v>
      </c>
      <c r="I196" s="52">
        <v>2.5237400000000001</v>
      </c>
      <c r="J196" s="52">
        <v>0.46959000000000001</v>
      </c>
      <c r="K196" s="52">
        <v>0.23208500000000001</v>
      </c>
      <c r="L196" s="35">
        <v>6.2709999999999997E-3</v>
      </c>
      <c r="M196" s="52" t="s">
        <v>514</v>
      </c>
      <c r="N196" s="52">
        <v>99.485346903735675</v>
      </c>
      <c r="O196" s="44">
        <f t="shared" si="60"/>
        <v>0.5603417452586712</v>
      </c>
    </row>
    <row r="197" spans="1:15" x14ac:dyDescent="0.15">
      <c r="A197" s="60" t="s">
        <v>768</v>
      </c>
      <c r="B197" s="52">
        <v>50.855100340166068</v>
      </c>
      <c r="C197" s="52">
        <v>2.49796</v>
      </c>
      <c r="D197" s="52">
        <v>14.013768982914611</v>
      </c>
      <c r="E197" s="52">
        <v>11.1076</v>
      </c>
      <c r="F197" s="52">
        <v>0.18717300000000001</v>
      </c>
      <c r="G197" s="52">
        <v>6.5876900000000003</v>
      </c>
      <c r="H197" s="52">
        <v>11.3058</v>
      </c>
      <c r="I197" s="52">
        <v>2.5145</v>
      </c>
      <c r="J197" s="52">
        <v>0.46002799999999999</v>
      </c>
      <c r="K197" s="52">
        <v>0.255355</v>
      </c>
      <c r="L197" s="35">
        <v>8.3809999999999996E-3</v>
      </c>
      <c r="M197" s="52" t="s">
        <v>514</v>
      </c>
      <c r="N197" s="52">
        <v>99.793356323080673</v>
      </c>
      <c r="O197" s="44">
        <f t="shared" si="60"/>
        <v>0.54020373257372623</v>
      </c>
    </row>
    <row r="198" spans="1:15" x14ac:dyDescent="0.15">
      <c r="A198" s="60" t="s">
        <v>768</v>
      </c>
      <c r="B198" s="52">
        <v>50.739976819469902</v>
      </c>
      <c r="C198" s="52">
        <v>2.59998</v>
      </c>
      <c r="D198" s="52">
        <v>13.683904412167827</v>
      </c>
      <c r="E198" s="52">
        <v>11.0242</v>
      </c>
      <c r="F198" s="52">
        <v>0.171573</v>
      </c>
      <c r="G198" s="52">
        <v>7.18208</v>
      </c>
      <c r="H198" s="52">
        <v>11.2311</v>
      </c>
      <c r="I198" s="52">
        <v>2.5282200000000001</v>
      </c>
      <c r="J198" s="52">
        <v>0.45908100000000002</v>
      </c>
      <c r="K198" s="52">
        <v>0.23865900000000001</v>
      </c>
      <c r="L198" s="35">
        <v>2.2658999999999999E-2</v>
      </c>
      <c r="M198" s="52" t="s">
        <v>514</v>
      </c>
      <c r="N198" s="52">
        <v>99.881433231637743</v>
      </c>
      <c r="O198" s="44">
        <f t="shared" si="60"/>
        <v>0.56342790044123925</v>
      </c>
    </row>
    <row r="199" spans="1:15" x14ac:dyDescent="0.15">
      <c r="A199" s="60" t="s">
        <v>768</v>
      </c>
      <c r="B199" s="52">
        <v>50.58293693374565</v>
      </c>
      <c r="C199" s="52">
        <v>2.5282100000000001</v>
      </c>
      <c r="D199" s="52">
        <v>13.584353535025931</v>
      </c>
      <c r="E199" s="52">
        <v>11.1396</v>
      </c>
      <c r="F199" s="52">
        <v>0.17694099999999999</v>
      </c>
      <c r="G199" s="52">
        <v>7.1388100000000003</v>
      </c>
      <c r="H199" s="52">
        <v>11.2554</v>
      </c>
      <c r="I199" s="52">
        <v>2.5034900000000002</v>
      </c>
      <c r="J199" s="52">
        <v>0.42444500000000002</v>
      </c>
      <c r="K199" s="52">
        <v>0.27372299999999999</v>
      </c>
      <c r="L199" s="35">
        <v>1.6907999999999999E-2</v>
      </c>
      <c r="M199" s="52" t="s">
        <v>514</v>
      </c>
      <c r="N199" s="52">
        <v>99.624817468771596</v>
      </c>
      <c r="O199" s="44">
        <f t="shared" si="60"/>
        <v>0.55937586570498288</v>
      </c>
    </row>
    <row r="200" spans="1:15" x14ac:dyDescent="0.15">
      <c r="A200" s="60" t="s">
        <v>768</v>
      </c>
      <c r="B200" s="52">
        <v>50.722906744757424</v>
      </c>
      <c r="C200" s="52">
        <v>2.5085700000000002</v>
      </c>
      <c r="D200" s="52">
        <v>13.632242856768563</v>
      </c>
      <c r="E200" s="52">
        <v>11.071300000000001</v>
      </c>
      <c r="F200" s="52">
        <v>0.18496399999999999</v>
      </c>
      <c r="G200" s="52">
        <v>7.2230999999999996</v>
      </c>
      <c r="H200" s="52">
        <v>11.2667</v>
      </c>
      <c r="I200" s="52">
        <v>2.593</v>
      </c>
      <c r="J200" s="52">
        <v>0.46064500000000003</v>
      </c>
      <c r="K200" s="52">
        <v>0.23719799999999999</v>
      </c>
      <c r="L200" s="35">
        <v>1.6995E-2</v>
      </c>
      <c r="M200" s="52" t="s">
        <v>514</v>
      </c>
      <c r="N200" s="52">
        <v>99.91762160152598</v>
      </c>
      <c r="O200" s="44">
        <f t="shared" si="60"/>
        <v>0.56378007557437859</v>
      </c>
    </row>
    <row r="201" spans="1:15" x14ac:dyDescent="0.15">
      <c r="A201" s="39" t="s">
        <v>748</v>
      </c>
      <c r="B201" s="40">
        <f>AVERAGE(B189:B200)</f>
        <v>50.659754570433364</v>
      </c>
      <c r="C201" s="40">
        <f t="shared" ref="C201:L201" si="61">AVERAGE(C189:C200)</f>
        <v>2.6024991666666666</v>
      </c>
      <c r="D201" s="40">
        <f t="shared" si="61"/>
        <v>13.705367682567291</v>
      </c>
      <c r="E201" s="40">
        <f t="shared" si="61"/>
        <v>11.086658333333332</v>
      </c>
      <c r="F201" s="40">
        <f t="shared" si="61"/>
        <v>0.17178225</v>
      </c>
      <c r="G201" s="40">
        <f t="shared" si="61"/>
        <v>7.0828425000000017</v>
      </c>
      <c r="H201" s="40">
        <f t="shared" si="61"/>
        <v>11.261233333333331</v>
      </c>
      <c r="I201" s="40">
        <f t="shared" si="61"/>
        <v>2.5283916666666664</v>
      </c>
      <c r="J201" s="40">
        <f t="shared" si="61"/>
        <v>0.45899208333333341</v>
      </c>
      <c r="K201" s="40">
        <f t="shared" si="61"/>
        <v>0.24622525000000003</v>
      </c>
      <c r="L201" s="41">
        <f t="shared" si="61"/>
        <v>1.3400250000000001E-2</v>
      </c>
      <c r="M201" s="46" t="s">
        <v>514</v>
      </c>
      <c r="N201" s="40">
        <f>AVERAGE(N189:N200)</f>
        <v>99.817147086333975</v>
      </c>
      <c r="O201" s="44">
        <f t="shared" si="60"/>
        <v>0.55860995539659175</v>
      </c>
    </row>
    <row r="202" spans="1:15" x14ac:dyDescent="0.15">
      <c r="A202" s="42" t="s">
        <v>749</v>
      </c>
      <c r="B202" s="56">
        <f>STDEV(B189:B200)/B201</f>
        <v>3.7036959606863784E-3</v>
      </c>
      <c r="C202" s="56">
        <f t="shared" ref="C202:K202" si="62">STDEV(C189:C200)/C201</f>
        <v>2.3474129639855571E-2</v>
      </c>
      <c r="D202" s="56">
        <f t="shared" si="62"/>
        <v>8.3389815657356984E-3</v>
      </c>
      <c r="E202" s="56">
        <f t="shared" si="62"/>
        <v>7.6026774509059076E-3</v>
      </c>
      <c r="F202" s="56">
        <f t="shared" si="62"/>
        <v>0.1185466456144107</v>
      </c>
      <c r="G202" s="56">
        <f t="shared" si="62"/>
        <v>2.3562444777713649E-2</v>
      </c>
      <c r="H202" s="56">
        <f t="shared" si="62"/>
        <v>4.1525083173280328E-3</v>
      </c>
      <c r="I202" s="56">
        <f t="shared" si="62"/>
        <v>1.964449486688145E-2</v>
      </c>
      <c r="J202" s="56">
        <f t="shared" si="62"/>
        <v>3.119919243520234E-2</v>
      </c>
      <c r="K202" s="56">
        <f t="shared" si="62"/>
        <v>8.6904892656207253E-2</v>
      </c>
      <c r="L202" s="57"/>
      <c r="M202" s="52"/>
      <c r="N202" s="52"/>
    </row>
    <row r="203" spans="1:15" x14ac:dyDescent="0.15">
      <c r="A203" s="55"/>
      <c r="B203" s="20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2"/>
      <c r="N203" s="52"/>
    </row>
    <row r="204" spans="1:15" x14ac:dyDescent="0.1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C7279-2BF7-994D-BF2E-A524C9FD73A6}">
  <dimension ref="A1:BK691"/>
  <sheetViews>
    <sheetView zoomScale="85" zoomScaleNormal="85" workbookViewId="0">
      <selection activeCell="A2" sqref="A2"/>
    </sheetView>
  </sheetViews>
  <sheetFormatPr baseColWidth="10" defaultColWidth="11" defaultRowHeight="13" x14ac:dyDescent="0.15"/>
  <cols>
    <col min="1" max="1" width="34" style="21" customWidth="1"/>
    <col min="2" max="2" width="15.6640625" style="21" customWidth="1"/>
    <col min="3" max="13" width="11" style="21"/>
    <col min="14" max="63" width="8.33203125" style="34" customWidth="1"/>
    <col min="64" max="16384" width="11" style="21"/>
  </cols>
  <sheetData>
    <row r="1" spans="1:63" ht="25.5" customHeight="1" x14ac:dyDescent="0.15">
      <c r="A1" s="61" t="s">
        <v>850</v>
      </c>
    </row>
    <row r="2" spans="1:63" ht="16" x14ac:dyDescent="0.2">
      <c r="C2" s="221" t="s">
        <v>830</v>
      </c>
      <c r="D2" s="222"/>
      <c r="E2" s="222"/>
      <c r="F2" s="222"/>
      <c r="G2" s="222"/>
      <c r="H2" s="222"/>
      <c r="I2" s="222"/>
      <c r="J2" s="222"/>
      <c r="K2" s="222"/>
      <c r="L2" s="222"/>
      <c r="M2" s="223"/>
      <c r="N2" s="221" t="s">
        <v>831</v>
      </c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3"/>
    </row>
    <row r="3" spans="1:63" s="34" customFormat="1" ht="18" thickBot="1" x14ac:dyDescent="0.3">
      <c r="C3" s="62" t="s">
        <v>970</v>
      </c>
      <c r="D3" s="62" t="s">
        <v>0</v>
      </c>
      <c r="E3" s="62" t="s">
        <v>2</v>
      </c>
      <c r="F3" s="62" t="s">
        <v>3</v>
      </c>
      <c r="G3" s="62" t="s">
        <v>4</v>
      </c>
      <c r="H3" s="62" t="s">
        <v>1</v>
      </c>
      <c r="I3" s="63" t="s">
        <v>971</v>
      </c>
      <c r="J3" s="63" t="s">
        <v>972</v>
      </c>
      <c r="K3" s="63" t="s">
        <v>973</v>
      </c>
      <c r="L3" s="62" t="s">
        <v>7</v>
      </c>
      <c r="M3" s="62" t="s">
        <v>849</v>
      </c>
      <c r="N3" s="64" t="s">
        <v>974</v>
      </c>
      <c r="O3" s="64" t="s">
        <v>776</v>
      </c>
      <c r="P3" s="64" t="s">
        <v>975</v>
      </c>
      <c r="Q3" s="64" t="s">
        <v>776</v>
      </c>
      <c r="R3" s="64" t="s">
        <v>976</v>
      </c>
      <c r="S3" s="64" t="s">
        <v>776</v>
      </c>
      <c r="T3" s="64" t="s">
        <v>977</v>
      </c>
      <c r="U3" s="64" t="s">
        <v>776</v>
      </c>
      <c r="V3" s="64" t="s">
        <v>978</v>
      </c>
      <c r="W3" s="64" t="s">
        <v>776</v>
      </c>
      <c r="X3" s="64" t="s">
        <v>979</v>
      </c>
      <c r="Y3" s="64" t="s">
        <v>776</v>
      </c>
      <c r="Z3" s="64" t="s">
        <v>980</v>
      </c>
      <c r="AA3" s="64" t="s">
        <v>776</v>
      </c>
      <c r="AB3" s="64" t="s">
        <v>981</v>
      </c>
      <c r="AC3" s="64" t="s">
        <v>776</v>
      </c>
      <c r="AD3" s="64" t="s">
        <v>982</v>
      </c>
      <c r="AE3" s="64" t="s">
        <v>776</v>
      </c>
      <c r="AF3" s="64" t="s">
        <v>983</v>
      </c>
      <c r="AG3" s="64" t="s">
        <v>776</v>
      </c>
      <c r="AH3" s="64" t="s">
        <v>984</v>
      </c>
      <c r="AI3" s="64" t="s">
        <v>776</v>
      </c>
      <c r="AJ3" s="64" t="s">
        <v>985</v>
      </c>
      <c r="AK3" s="64" t="s">
        <v>776</v>
      </c>
      <c r="AL3" s="64" t="s">
        <v>986</v>
      </c>
      <c r="AM3" s="64" t="s">
        <v>776</v>
      </c>
      <c r="AN3" s="64" t="s">
        <v>987</v>
      </c>
      <c r="AO3" s="64" t="s">
        <v>776</v>
      </c>
      <c r="AP3" s="64" t="s">
        <v>988</v>
      </c>
      <c r="AQ3" s="64" t="s">
        <v>776</v>
      </c>
      <c r="AR3" s="64" t="s">
        <v>989</v>
      </c>
      <c r="AS3" s="64" t="s">
        <v>776</v>
      </c>
      <c r="AT3" s="64" t="s">
        <v>990</v>
      </c>
      <c r="AU3" s="64" t="s">
        <v>776</v>
      </c>
      <c r="AV3" s="64" t="s">
        <v>991</v>
      </c>
      <c r="AW3" s="64" t="s">
        <v>776</v>
      </c>
      <c r="AX3" s="64" t="s">
        <v>992</v>
      </c>
      <c r="AY3" s="64" t="s">
        <v>776</v>
      </c>
      <c r="AZ3" s="64" t="s">
        <v>993</v>
      </c>
      <c r="BA3" s="64" t="s">
        <v>776</v>
      </c>
      <c r="BB3" s="64" t="s">
        <v>994</v>
      </c>
      <c r="BC3" s="64" t="s">
        <v>776</v>
      </c>
      <c r="BD3" s="64" t="s">
        <v>995</v>
      </c>
      <c r="BE3" s="64" t="s">
        <v>776</v>
      </c>
      <c r="BF3" s="64" t="s">
        <v>996</v>
      </c>
      <c r="BG3" s="64" t="s">
        <v>776</v>
      </c>
      <c r="BH3" s="64" t="s">
        <v>997</v>
      </c>
      <c r="BI3" s="64" t="s">
        <v>776</v>
      </c>
      <c r="BJ3" s="64" t="s">
        <v>998</v>
      </c>
      <c r="BK3" s="64" t="s">
        <v>776</v>
      </c>
    </row>
    <row r="4" spans="1:63" x14ac:dyDescent="0.15">
      <c r="A4" s="21" t="s">
        <v>592</v>
      </c>
      <c r="B4" s="65" t="s">
        <v>599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</row>
    <row r="5" spans="1:63" x14ac:dyDescent="0.15">
      <c r="A5" s="21" t="s">
        <v>753</v>
      </c>
      <c r="B5" s="21" t="s">
        <v>777</v>
      </c>
      <c r="C5" s="57">
        <v>39.855600000000003</v>
      </c>
      <c r="D5" s="57">
        <v>10.289300000000001</v>
      </c>
      <c r="E5" s="57">
        <v>48.592399999999998</v>
      </c>
      <c r="F5" s="57">
        <v>0.188615</v>
      </c>
      <c r="G5" s="57">
        <v>0.46348400000000001</v>
      </c>
      <c r="H5" s="57" t="s">
        <v>514</v>
      </c>
      <c r="I5" s="57" t="s">
        <v>514</v>
      </c>
      <c r="J5" s="57" t="s">
        <v>514</v>
      </c>
      <c r="K5" s="57" t="s">
        <v>514</v>
      </c>
      <c r="L5" s="57">
        <v>99.389300000000006</v>
      </c>
      <c r="M5" s="57">
        <f>(E5/40.3)/((E5/40.3)+(D5/71.85))*100</f>
        <v>89.38411733205659</v>
      </c>
      <c r="N5" s="52">
        <v>1.3316551384902686</v>
      </c>
      <c r="O5" s="52">
        <v>0.12463392674953358</v>
      </c>
      <c r="P5" s="52">
        <v>-1.7076593112294237E-2</v>
      </c>
      <c r="Q5" s="52">
        <v>2.399045119701463E-2</v>
      </c>
      <c r="R5" s="57" t="s">
        <v>514</v>
      </c>
      <c r="S5" s="57" t="s">
        <v>514</v>
      </c>
      <c r="T5" s="52">
        <v>128.46853692066205</v>
      </c>
      <c r="U5" s="52">
        <v>3.9120539565266448</v>
      </c>
      <c r="V5" s="52">
        <v>59.231145060485304</v>
      </c>
      <c r="W5" s="52">
        <v>2.1829982822445881</v>
      </c>
      <c r="X5" s="67">
        <v>1411.3189932303806</v>
      </c>
      <c r="Y5" s="67">
        <v>79.510094342400734</v>
      </c>
      <c r="Z5" s="52">
        <v>6.0102270904392601</v>
      </c>
      <c r="AA5" s="52">
        <v>0.27064832030218183</v>
      </c>
      <c r="AB5" s="52">
        <v>49.303644203088574</v>
      </c>
      <c r="AC5" s="52">
        <v>2.0480838602657427</v>
      </c>
      <c r="AD5" s="52">
        <v>5.1714183453503404</v>
      </c>
      <c r="AE5" s="52">
        <v>0.23691384403425303</v>
      </c>
      <c r="AF5" s="52">
        <v>724.50320193515472</v>
      </c>
      <c r="AG5" s="52">
        <v>36.116900549130115</v>
      </c>
      <c r="AH5" s="52">
        <v>1053.4726462516603</v>
      </c>
      <c r="AI5" s="52">
        <v>43.5319265353506</v>
      </c>
      <c r="AJ5" s="68">
        <v>140.60904230651249</v>
      </c>
      <c r="AK5" s="68">
        <v>5.5943367115179674</v>
      </c>
      <c r="AL5" s="52">
        <v>2941.0790385172108</v>
      </c>
      <c r="AM5" s="52">
        <v>130.77169456500332</v>
      </c>
      <c r="AN5" s="52">
        <v>3.4977601622197705</v>
      </c>
      <c r="AO5" s="52">
        <v>0.23057837744129087</v>
      </c>
      <c r="AP5" s="68">
        <v>65.414379622643267</v>
      </c>
      <c r="AQ5" s="68">
        <v>2.5100588717843424</v>
      </c>
      <c r="AR5" s="52" t="s">
        <v>514</v>
      </c>
      <c r="AS5" s="52" t="s">
        <v>514</v>
      </c>
      <c r="AT5" s="35">
        <v>6.3238981831824645E-3</v>
      </c>
      <c r="AU5" s="35">
        <v>4.386650802131617E-3</v>
      </c>
      <c r="AV5" s="35">
        <v>4.4521336756196565E-2</v>
      </c>
      <c r="AW5" s="35">
        <v>2.2811150884191091E-2</v>
      </c>
      <c r="AX5" s="35">
        <v>0.13816985948625612</v>
      </c>
      <c r="AY5" s="35">
        <v>1.8757282267274886E-2</v>
      </c>
      <c r="AZ5" s="35">
        <v>0.23185839240767983</v>
      </c>
      <c r="BA5" s="35">
        <v>0.23594492777821979</v>
      </c>
      <c r="BB5" s="35">
        <v>2.0623737097919064E-3</v>
      </c>
      <c r="BC5" s="35">
        <v>1.4069718185496954E-3</v>
      </c>
      <c r="BD5" s="35">
        <v>-2.7155033645301545E-3</v>
      </c>
      <c r="BE5" s="35">
        <v>7.1303226332521856E-3</v>
      </c>
      <c r="BF5" s="35">
        <v>8.5500563038658326E-4</v>
      </c>
      <c r="BG5" s="35">
        <v>5.1710545617040756E-4</v>
      </c>
      <c r="BH5" s="35">
        <v>5.0572019333902877E-3</v>
      </c>
      <c r="BI5" s="35">
        <v>2.6440240099268502E-3</v>
      </c>
      <c r="BJ5" s="35">
        <v>3.8774380901484426E-2</v>
      </c>
      <c r="BK5" s="35">
        <v>6.8035179221594411E-3</v>
      </c>
    </row>
    <row r="6" spans="1:63" x14ac:dyDescent="0.15">
      <c r="A6" s="21" t="s">
        <v>753</v>
      </c>
      <c r="B6" s="21" t="s">
        <v>778</v>
      </c>
      <c r="C6" s="57">
        <v>39.610799999999998</v>
      </c>
      <c r="D6" s="57">
        <v>10.0748</v>
      </c>
      <c r="E6" s="57">
        <v>49.104199999999999</v>
      </c>
      <c r="F6" s="57">
        <v>0.195274</v>
      </c>
      <c r="G6" s="57">
        <v>0.42640699999999998</v>
      </c>
      <c r="H6" s="57">
        <v>0.13766300000000001</v>
      </c>
      <c r="I6" s="57" t="s">
        <v>514</v>
      </c>
      <c r="J6" s="57" t="s">
        <v>514</v>
      </c>
      <c r="K6" s="57" t="s">
        <v>514</v>
      </c>
      <c r="L6" s="57">
        <v>99.549199999999999</v>
      </c>
      <c r="M6" s="57">
        <v>89.678299999999993</v>
      </c>
      <c r="N6" s="52">
        <v>1.3659303593366747</v>
      </c>
      <c r="O6" s="52">
        <v>0.12481485926583873</v>
      </c>
      <c r="P6" s="52">
        <v>-1.2324730927376806E-2</v>
      </c>
      <c r="Q6" s="52">
        <v>2.5236751200956347E-2</v>
      </c>
      <c r="R6" s="57" t="s">
        <v>514</v>
      </c>
      <c r="S6" s="57" t="s">
        <v>514</v>
      </c>
      <c r="T6" s="52">
        <v>125.55095000749795</v>
      </c>
      <c r="U6" s="52">
        <v>4.3355814763799509</v>
      </c>
      <c r="V6" s="52">
        <v>42.929770735757494</v>
      </c>
      <c r="W6" s="52">
        <v>1.5950533035120307</v>
      </c>
      <c r="X6" s="67">
        <v>1378.0372165532935</v>
      </c>
      <c r="Y6" s="67">
        <v>66.207487949374737</v>
      </c>
      <c r="Z6" s="52">
        <v>5.5900978978718694</v>
      </c>
      <c r="AA6" s="52">
        <v>0.21327387902798095</v>
      </c>
      <c r="AB6" s="52">
        <v>48.916976669994938</v>
      </c>
      <c r="AC6" s="52">
        <v>2.0969198150574733</v>
      </c>
      <c r="AD6" s="52">
        <v>4.9263825450661338</v>
      </c>
      <c r="AE6" s="52">
        <v>0.27288031495795656</v>
      </c>
      <c r="AF6" s="52">
        <v>667.16638905716661</v>
      </c>
      <c r="AG6" s="52">
        <v>28.26709737271517</v>
      </c>
      <c r="AH6" s="52">
        <v>1023.616882558982</v>
      </c>
      <c r="AI6" s="52">
        <v>40.451152192504438</v>
      </c>
      <c r="AJ6" s="68">
        <v>144.33078815516291</v>
      </c>
      <c r="AK6" s="68">
        <v>5.8594779088366522</v>
      </c>
      <c r="AL6" s="52">
        <v>3020.7702487731967</v>
      </c>
      <c r="AM6" s="52">
        <v>114.47458711478225</v>
      </c>
      <c r="AN6" s="52">
        <v>3.5758091348126269</v>
      </c>
      <c r="AO6" s="52">
        <v>0.18040618915094381</v>
      </c>
      <c r="AP6" s="68">
        <v>66.325956464721628</v>
      </c>
      <c r="AQ6" s="68">
        <v>2.5522354344928386</v>
      </c>
      <c r="AR6" s="52" t="s">
        <v>514</v>
      </c>
      <c r="AS6" s="52" t="s">
        <v>514</v>
      </c>
      <c r="AT6" s="35">
        <v>5.8434600423503723E-3</v>
      </c>
      <c r="AU6" s="35">
        <v>4.7230928946905429E-3</v>
      </c>
      <c r="AV6" s="35">
        <v>0.21578869346345586</v>
      </c>
      <c r="AW6" s="35">
        <v>9.8835013050187631E-2</v>
      </c>
      <c r="AX6" s="35">
        <v>0.15397899444711868</v>
      </c>
      <c r="AY6" s="35">
        <v>1.2807171188958511E-2</v>
      </c>
      <c r="AZ6" s="35">
        <v>1.3311786720595817</v>
      </c>
      <c r="BA6" s="35">
        <v>1.1158569787896304</v>
      </c>
      <c r="BB6" s="35">
        <v>1.2385536895056701E-3</v>
      </c>
      <c r="BC6" s="35">
        <v>9.5742289144867506E-4</v>
      </c>
      <c r="BD6" s="35">
        <v>1.0560305338836968E-2</v>
      </c>
      <c r="BE6" s="35">
        <v>9.2591744628141518E-3</v>
      </c>
      <c r="BF6" s="35">
        <v>3.5585445353307223E-3</v>
      </c>
      <c r="BG6" s="35">
        <v>2.3901528433987007E-3</v>
      </c>
      <c r="BH6" s="35">
        <v>7.1373517009821292E-3</v>
      </c>
      <c r="BI6" s="35">
        <v>3.6192358251920156E-3</v>
      </c>
      <c r="BJ6" s="35">
        <v>3.405289501421168E-2</v>
      </c>
      <c r="BK6" s="35">
        <v>5.5310003347090577E-3</v>
      </c>
    </row>
    <row r="7" spans="1:63" x14ac:dyDescent="0.15">
      <c r="A7" s="21" t="s">
        <v>753</v>
      </c>
      <c r="B7" s="21" t="s">
        <v>779</v>
      </c>
      <c r="C7" s="57">
        <v>39.6798</v>
      </c>
      <c r="D7" s="57">
        <v>10.0815</v>
      </c>
      <c r="E7" s="57">
        <v>49.267299999999999</v>
      </c>
      <c r="F7" s="57">
        <v>0.19970299999999999</v>
      </c>
      <c r="G7" s="57">
        <v>0.43367299999999998</v>
      </c>
      <c r="H7" s="57">
        <v>0.137959</v>
      </c>
      <c r="I7" s="57" t="s">
        <v>514</v>
      </c>
      <c r="J7" s="57" t="s">
        <v>514</v>
      </c>
      <c r="K7" s="57" t="s">
        <v>514</v>
      </c>
      <c r="L7" s="57">
        <v>99.799899999999994</v>
      </c>
      <c r="M7" s="57">
        <v>89.702699999999993</v>
      </c>
      <c r="N7" s="52">
        <v>1.3710150244555677</v>
      </c>
      <c r="O7" s="52">
        <v>0.10756640702408733</v>
      </c>
      <c r="P7" s="52">
        <v>6.0822799817129942E-3</v>
      </c>
      <c r="Q7" s="52">
        <v>3.2524267486210054E-2</v>
      </c>
      <c r="R7" s="57" t="s">
        <v>514</v>
      </c>
      <c r="S7" s="57" t="s">
        <v>514</v>
      </c>
      <c r="T7" s="52">
        <v>118.57551166541801</v>
      </c>
      <c r="U7" s="52">
        <v>3.6841574532538828</v>
      </c>
      <c r="V7" s="52">
        <v>65.805277267640847</v>
      </c>
      <c r="W7" s="52">
        <v>2.1097531797413569</v>
      </c>
      <c r="X7" s="67">
        <v>1390.6971903828521</v>
      </c>
      <c r="Y7" s="67">
        <v>65.285648412295885</v>
      </c>
      <c r="Z7" s="52">
        <v>5.7301795335898467</v>
      </c>
      <c r="AA7" s="52">
        <v>0.28801132132892582</v>
      </c>
      <c r="AB7" s="52">
        <v>46.238998981541407</v>
      </c>
      <c r="AC7" s="52">
        <v>1.7248337305322028</v>
      </c>
      <c r="AD7" s="52">
        <v>4.6605357405507517</v>
      </c>
      <c r="AE7" s="52">
        <v>0.18024936508238257</v>
      </c>
      <c r="AF7" s="52">
        <v>687.82098904131624</v>
      </c>
      <c r="AG7" s="52">
        <v>20.999687881055483</v>
      </c>
      <c r="AH7" s="52">
        <v>1026.4967374491248</v>
      </c>
      <c r="AI7" s="52">
        <v>34.572253979078511</v>
      </c>
      <c r="AJ7" s="68">
        <v>144.79126535319409</v>
      </c>
      <c r="AK7" s="68">
        <v>7.1264364150151955</v>
      </c>
      <c r="AL7" s="52">
        <v>2960.2610853970236</v>
      </c>
      <c r="AM7" s="52">
        <v>123.76613222080422</v>
      </c>
      <c r="AN7" s="52">
        <v>3.6707008419803087</v>
      </c>
      <c r="AO7" s="52">
        <v>0.19103839208394116</v>
      </c>
      <c r="AP7" s="68">
        <v>65.019127139065318</v>
      </c>
      <c r="AQ7" s="68">
        <v>2.6748031698368773</v>
      </c>
      <c r="AR7" s="52" t="s">
        <v>514</v>
      </c>
      <c r="AS7" s="52" t="s">
        <v>514</v>
      </c>
      <c r="AT7" s="35">
        <v>5.4115725801982088E-3</v>
      </c>
      <c r="AU7" s="35">
        <v>3.8040311872704156E-3</v>
      </c>
      <c r="AV7" s="35">
        <v>2.4078484359344149E-2</v>
      </c>
      <c r="AW7" s="35">
        <v>1.6193425415775023E-2</v>
      </c>
      <c r="AX7" s="35">
        <v>0.12948581740548015</v>
      </c>
      <c r="AY7" s="35">
        <v>1.1099566138295871E-2</v>
      </c>
      <c r="AZ7" s="35">
        <v>0.83178583664273298</v>
      </c>
      <c r="BA7" s="35">
        <v>1.4067331801996934</v>
      </c>
      <c r="BB7" s="35">
        <v>3.326826137192488E-3</v>
      </c>
      <c r="BC7" s="35">
        <v>3.1498290485373966E-3</v>
      </c>
      <c r="BD7" s="35">
        <v>8.8804557362908258E-3</v>
      </c>
      <c r="BE7" s="35">
        <v>7.6322891371551557E-3</v>
      </c>
      <c r="BF7" s="35">
        <v>1.245211114117103E-2</v>
      </c>
      <c r="BG7" s="35">
        <v>1.0422658024128291E-2</v>
      </c>
      <c r="BH7" s="35">
        <v>7.5068751561578727E-3</v>
      </c>
      <c r="BI7" s="35">
        <v>3.36641747169412E-3</v>
      </c>
      <c r="BJ7" s="35">
        <v>2.8448833927815931E-2</v>
      </c>
      <c r="BK7" s="35">
        <v>4.5992654418903402E-3</v>
      </c>
    </row>
    <row r="8" spans="1:63" x14ac:dyDescent="0.15">
      <c r="A8" s="21" t="s">
        <v>753</v>
      </c>
      <c r="B8" s="21" t="s">
        <v>780</v>
      </c>
      <c r="C8" s="57">
        <v>38.780299999999997</v>
      </c>
      <c r="D8" s="57">
        <v>16.261099999999999</v>
      </c>
      <c r="E8" s="57">
        <v>43.741599999999998</v>
      </c>
      <c r="F8" s="57">
        <v>0.25019200000000003</v>
      </c>
      <c r="G8" s="57">
        <v>0.22562499999999999</v>
      </c>
      <c r="H8" s="57" t="s">
        <v>514</v>
      </c>
      <c r="I8" s="57" t="s">
        <v>514</v>
      </c>
      <c r="J8" s="57" t="s">
        <v>514</v>
      </c>
      <c r="K8" s="57" t="s">
        <v>514</v>
      </c>
      <c r="L8" s="57">
        <v>99.258899999999997</v>
      </c>
      <c r="M8" s="57">
        <v>82.746304260165132</v>
      </c>
      <c r="N8" s="52">
        <v>1.6737954200635607</v>
      </c>
      <c r="O8" s="52">
        <v>0.12102596704823881</v>
      </c>
      <c r="P8" s="52">
        <v>-3.430681465780547E-3</v>
      </c>
      <c r="Q8" s="52">
        <v>2.293789913351393E-2</v>
      </c>
      <c r="R8" s="57" t="s">
        <v>514</v>
      </c>
      <c r="S8" s="57" t="s">
        <v>514</v>
      </c>
      <c r="T8" s="52">
        <v>81.341195242054511</v>
      </c>
      <c r="U8" s="52">
        <v>2.4921869350739247</v>
      </c>
      <c r="V8" s="52">
        <v>35.210983583555866</v>
      </c>
      <c r="W8" s="52">
        <v>1.6824769029022297</v>
      </c>
      <c r="X8" s="67">
        <v>1696.9387579635738</v>
      </c>
      <c r="Y8" s="67">
        <v>109.15934065559262</v>
      </c>
      <c r="Z8" s="52">
        <v>7.5771959244666247</v>
      </c>
      <c r="AA8" s="52">
        <v>0.33574256590042389</v>
      </c>
      <c r="AB8" s="52">
        <v>65.506498331790226</v>
      </c>
      <c r="AC8" s="52">
        <v>3.7499308091142232</v>
      </c>
      <c r="AD8" s="52">
        <v>5.7521922034109281</v>
      </c>
      <c r="AE8" s="52">
        <v>0.25997083879960919</v>
      </c>
      <c r="AF8" s="52">
        <v>257.45438682886726</v>
      </c>
      <c r="AG8" s="52">
        <v>10.032000244768946</v>
      </c>
      <c r="AH8" s="52">
        <v>1725.432607289689</v>
      </c>
      <c r="AI8" s="52">
        <v>71.759731649136583</v>
      </c>
      <c r="AJ8" s="68">
        <v>193.34693650659773</v>
      </c>
      <c r="AK8" s="68">
        <v>9.7356437198218675</v>
      </c>
      <c r="AL8" s="52">
        <v>1561.1983488799108</v>
      </c>
      <c r="AM8" s="52">
        <v>62.813437787820739</v>
      </c>
      <c r="AN8" s="52">
        <v>4.1400073928968153</v>
      </c>
      <c r="AO8" s="52">
        <v>0.22473139807096046</v>
      </c>
      <c r="AP8" s="68">
        <v>107.56588954263422</v>
      </c>
      <c r="AQ8" s="68">
        <v>4.6740847384341908</v>
      </c>
      <c r="AR8" s="52" t="s">
        <v>514</v>
      </c>
      <c r="AS8" s="52" t="s">
        <v>514</v>
      </c>
      <c r="AT8" s="35">
        <v>7.7043830055019344E-3</v>
      </c>
      <c r="AU8" s="35">
        <v>4.3555816140864005E-3</v>
      </c>
      <c r="AV8" s="35">
        <v>2.6331012856707362E-2</v>
      </c>
      <c r="AW8" s="35">
        <v>1.8578472280644135E-2</v>
      </c>
      <c r="AX8" s="35">
        <v>0.15382503769037276</v>
      </c>
      <c r="AY8" s="35">
        <v>1.3940600409599792E-2</v>
      </c>
      <c r="AZ8" s="35">
        <v>0.99394375369813437</v>
      </c>
      <c r="BA8" s="35">
        <v>0.96154392080613438</v>
      </c>
      <c r="BB8" s="35">
        <v>1.9771957588892226E-2</v>
      </c>
      <c r="BC8" s="35">
        <v>1.3756328534093993E-2</v>
      </c>
      <c r="BD8" s="35">
        <v>9.2499755702483612E-3</v>
      </c>
      <c r="BE8" s="35">
        <v>1.3093780440982439E-2</v>
      </c>
      <c r="BF8" s="35">
        <v>2.2647299291461333E-2</v>
      </c>
      <c r="BG8" s="35">
        <v>2.9016737333255105E-2</v>
      </c>
      <c r="BH8" s="35">
        <v>7.8970523997114808E-3</v>
      </c>
      <c r="BI8" s="35">
        <v>4.2235357757583539E-3</v>
      </c>
      <c r="BJ8" s="35">
        <v>4.1018419016452708E-2</v>
      </c>
      <c r="BK8" s="35">
        <v>8.2545748909893819E-3</v>
      </c>
    </row>
    <row r="9" spans="1:63" x14ac:dyDescent="0.15">
      <c r="A9" s="21" t="s">
        <v>753</v>
      </c>
      <c r="B9" s="21" t="s">
        <v>781</v>
      </c>
      <c r="C9" s="35">
        <v>39.9285</v>
      </c>
      <c r="D9" s="35">
        <v>10.256399999999999</v>
      </c>
      <c r="E9" s="35">
        <v>48.757899999999999</v>
      </c>
      <c r="F9" s="35">
        <v>0.195465</v>
      </c>
      <c r="G9" s="35">
        <v>0.45877600000000002</v>
      </c>
      <c r="H9" s="35" t="s">
        <v>514</v>
      </c>
      <c r="I9" s="57" t="s">
        <v>514</v>
      </c>
      <c r="J9" s="57" t="s">
        <v>514</v>
      </c>
      <c r="K9" s="57" t="s">
        <v>514</v>
      </c>
      <c r="L9" s="35">
        <v>99.596999999999994</v>
      </c>
      <c r="M9" s="35">
        <f>(E9/40.3)/((E9/40.3)+(D9/71.85))*100</f>
        <v>89.446607192119458</v>
      </c>
      <c r="N9" s="52">
        <v>1.4452763190189439</v>
      </c>
      <c r="O9" s="52">
        <v>0.10700649553933864</v>
      </c>
      <c r="P9" s="52">
        <v>-1.3669834070060664E-2</v>
      </c>
      <c r="Q9" s="52">
        <v>1.2876744998210909E-2</v>
      </c>
      <c r="R9" s="57" t="s">
        <v>514</v>
      </c>
      <c r="S9" s="57" t="s">
        <v>514</v>
      </c>
      <c r="T9" s="52">
        <v>106.55205437465624</v>
      </c>
      <c r="U9" s="52">
        <v>3.6030830211679339</v>
      </c>
      <c r="V9" s="52">
        <v>71.91331882076048</v>
      </c>
      <c r="W9" s="52">
        <v>2.429299577807599</v>
      </c>
      <c r="X9" s="67">
        <v>1367.9666805939289</v>
      </c>
      <c r="Y9" s="67">
        <v>68.208405369824206</v>
      </c>
      <c r="Z9" s="52">
        <v>5.7763590642092106</v>
      </c>
      <c r="AA9" s="52">
        <v>0.23117072723134055</v>
      </c>
      <c r="AB9" s="52">
        <v>37.137730537644281</v>
      </c>
      <c r="AC9" s="52">
        <v>1.4948830518906995</v>
      </c>
      <c r="AD9" s="52">
        <v>4.6331251449803794</v>
      </c>
      <c r="AE9" s="52">
        <v>0.19850799438817185</v>
      </c>
      <c r="AF9" s="52">
        <v>691.55057383321173</v>
      </c>
      <c r="AG9" s="52">
        <v>23.052522981252292</v>
      </c>
      <c r="AH9" s="52">
        <v>1037.1236746167831</v>
      </c>
      <c r="AI9" s="52">
        <v>28.62777019030025</v>
      </c>
      <c r="AJ9" s="68">
        <v>149.48712375825045</v>
      </c>
      <c r="AK9" s="68">
        <v>5.9329561539507392</v>
      </c>
      <c r="AL9" s="52">
        <v>2993.0601149452341</v>
      </c>
      <c r="AM9" s="52">
        <v>126.25199808261007</v>
      </c>
      <c r="AN9" s="52">
        <v>3.8165718370468436</v>
      </c>
      <c r="AO9" s="52">
        <v>0.22015201463720846</v>
      </c>
      <c r="AP9" s="68">
        <v>65.260595764140149</v>
      </c>
      <c r="AQ9" s="68">
        <v>2.6008416606831339</v>
      </c>
      <c r="AR9" s="52" t="s">
        <v>514</v>
      </c>
      <c r="AS9" s="52" t="s">
        <v>514</v>
      </c>
      <c r="AT9" s="35">
        <v>6.7480505252867145E-3</v>
      </c>
      <c r="AU9" s="35">
        <v>3.9529150964194414E-3</v>
      </c>
      <c r="AV9" s="35">
        <v>3.3123566619660198E-2</v>
      </c>
      <c r="AW9" s="35">
        <v>1.8113638521729775E-2</v>
      </c>
      <c r="AX9" s="35">
        <v>0.11659564303998333</v>
      </c>
      <c r="AY9" s="35">
        <v>9.0929773625247554E-3</v>
      </c>
      <c r="AZ9" s="35">
        <v>8.6074864354561173E-2</v>
      </c>
      <c r="BA9" s="35">
        <v>4.8124259624287222E-2</v>
      </c>
      <c r="BB9" s="35">
        <v>6.0050624428735055E-4</v>
      </c>
      <c r="BC9" s="35">
        <v>5.9735934437003314E-4</v>
      </c>
      <c r="BD9" s="35">
        <v>6.2775191907411126E-5</v>
      </c>
      <c r="BE9" s="35">
        <v>6.1391809904409395E-3</v>
      </c>
      <c r="BF9" s="35">
        <v>1.1821850569710848E-3</v>
      </c>
      <c r="BG9" s="35">
        <v>7.1327736470516419E-4</v>
      </c>
      <c r="BH9" s="35">
        <v>1.1645877217365912E-2</v>
      </c>
      <c r="BI9" s="35">
        <v>5.1451535821608919E-3</v>
      </c>
      <c r="BJ9" s="35">
        <v>2.9042187442979463E-2</v>
      </c>
      <c r="BK9" s="35">
        <v>3.5932558402489651E-3</v>
      </c>
    </row>
    <row r="10" spans="1:63" x14ac:dyDescent="0.15">
      <c r="A10" s="21" t="s">
        <v>753</v>
      </c>
      <c r="B10" s="21" t="s">
        <v>782</v>
      </c>
      <c r="C10" s="35">
        <v>39.9298</v>
      </c>
      <c r="D10" s="35">
        <v>10.2195</v>
      </c>
      <c r="E10" s="35">
        <v>48.742400000000004</v>
      </c>
      <c r="F10" s="35">
        <v>0.20050299999999999</v>
      </c>
      <c r="G10" s="35">
        <v>0.45306000000000002</v>
      </c>
      <c r="H10" s="35" t="s">
        <v>514</v>
      </c>
      <c r="I10" s="57" t="s">
        <v>514</v>
      </c>
      <c r="J10" s="57" t="s">
        <v>514</v>
      </c>
      <c r="K10" s="57" t="s">
        <v>514</v>
      </c>
      <c r="L10" s="35">
        <v>99.545199999999994</v>
      </c>
      <c r="M10" s="35">
        <v>89.47758846707957</v>
      </c>
      <c r="N10" s="52">
        <v>1.4233959767436988</v>
      </c>
      <c r="O10" s="52">
        <v>0.11169993357961856</v>
      </c>
      <c r="P10" s="52">
        <v>2.1638398178128789E-2</v>
      </c>
      <c r="Q10" s="52">
        <v>5.1319192319823403E-2</v>
      </c>
      <c r="R10" s="57" t="s">
        <v>514</v>
      </c>
      <c r="S10" s="57" t="s">
        <v>514</v>
      </c>
      <c r="T10" s="52">
        <v>130.91691618153163</v>
      </c>
      <c r="U10" s="52">
        <v>3.8194922093270556</v>
      </c>
      <c r="V10" s="52">
        <v>29.106786540438801</v>
      </c>
      <c r="W10" s="52">
        <v>1.4134434612456825</v>
      </c>
      <c r="X10" s="67">
        <v>1413.1401193919917</v>
      </c>
      <c r="Y10" s="67">
        <v>62.590594764410092</v>
      </c>
      <c r="Z10" s="52">
        <v>6.0672057796054188</v>
      </c>
      <c r="AA10" s="52">
        <v>0.25906602635631543</v>
      </c>
      <c r="AB10" s="52">
        <v>47.765232973808246</v>
      </c>
      <c r="AC10" s="52">
        <v>1.8081101962792701</v>
      </c>
      <c r="AD10" s="52">
        <v>5.073907010952027</v>
      </c>
      <c r="AE10" s="52">
        <v>0.22083776018385454</v>
      </c>
      <c r="AF10" s="52">
        <v>742.49563908663879</v>
      </c>
      <c r="AG10" s="52">
        <v>27.774411038352191</v>
      </c>
      <c r="AH10" s="52">
        <v>1089.299711332766</v>
      </c>
      <c r="AI10" s="52">
        <v>41.636954217957417</v>
      </c>
      <c r="AJ10" s="68">
        <v>151.87325528441264</v>
      </c>
      <c r="AK10" s="68">
        <v>6.0043584357532609</v>
      </c>
      <c r="AL10" s="52">
        <v>3096.3964425365903</v>
      </c>
      <c r="AM10" s="52">
        <v>131.49569567255705</v>
      </c>
      <c r="AN10" s="52">
        <v>3.9027143850869299</v>
      </c>
      <c r="AO10" s="52">
        <v>0.16308443607121062</v>
      </c>
      <c r="AP10" s="68">
        <v>67.64692890524519</v>
      </c>
      <c r="AQ10" s="68">
        <v>2.4334652931292111</v>
      </c>
      <c r="AR10" s="52" t="s">
        <v>514</v>
      </c>
      <c r="AS10" s="52" t="s">
        <v>514</v>
      </c>
      <c r="AT10" s="35">
        <v>1.4056148016585496E-2</v>
      </c>
      <c r="AU10" s="35">
        <v>1.7796251397801381E-2</v>
      </c>
      <c r="AV10" s="35">
        <v>7.9869428035912425E-3</v>
      </c>
      <c r="AW10" s="35">
        <v>3.4547106832100234E-3</v>
      </c>
      <c r="AX10" s="35">
        <v>0.12572531032356382</v>
      </c>
      <c r="AY10" s="35">
        <v>1.0232104108671473E-2</v>
      </c>
      <c r="AZ10" s="35">
        <v>4.2598248076397713E-2</v>
      </c>
      <c r="BA10" s="35">
        <v>7.1262987922578016E-3</v>
      </c>
      <c r="BB10" s="35">
        <v>6.2337978964988078E-2</v>
      </c>
      <c r="BC10" s="35">
        <v>8.3861334397547588E-2</v>
      </c>
      <c r="BD10" s="35">
        <v>-1.7002245770956059E-3</v>
      </c>
      <c r="BE10" s="35">
        <v>5.2674572376952633E-3</v>
      </c>
      <c r="BF10" s="35">
        <v>5.5151632046161541E-4</v>
      </c>
      <c r="BG10" s="35">
        <v>2.9617615205640354E-4</v>
      </c>
      <c r="BH10" s="35">
        <v>4.923221729493746E-3</v>
      </c>
      <c r="BI10" s="35">
        <v>4.805482567890736E-3</v>
      </c>
      <c r="BJ10" s="35">
        <v>3.6080116476790498E-2</v>
      </c>
      <c r="BK10" s="35">
        <v>9.3392886217477794E-3</v>
      </c>
    </row>
    <row r="11" spans="1:63" x14ac:dyDescent="0.15">
      <c r="A11" s="21" t="s">
        <v>753</v>
      </c>
      <c r="B11" s="21" t="s">
        <v>783</v>
      </c>
      <c r="C11" s="35">
        <v>39.918300000000002</v>
      </c>
      <c r="D11" s="35">
        <v>10.250299999999999</v>
      </c>
      <c r="E11" s="35">
        <v>48.487499999999997</v>
      </c>
      <c r="F11" s="35">
        <v>0.190632</v>
      </c>
      <c r="G11" s="35">
        <v>0.46066800000000002</v>
      </c>
      <c r="H11" s="35" t="s">
        <v>514</v>
      </c>
      <c r="I11" s="57" t="s">
        <v>514</v>
      </c>
      <c r="J11" s="57" t="s">
        <v>514</v>
      </c>
      <c r="K11" s="57" t="s">
        <v>514</v>
      </c>
      <c r="L11" s="35">
        <v>99.307400000000001</v>
      </c>
      <c r="M11" s="35">
        <f>(E11/40.3)/((E11/40.3)+(D11/71.85))*100</f>
        <v>89.399635359925128</v>
      </c>
      <c r="N11" s="52">
        <v>1.3875840313465519</v>
      </c>
      <c r="O11" s="52">
        <v>0.1087459113815356</v>
      </c>
      <c r="P11" s="52">
        <v>9.6472444864634591E-2</v>
      </c>
      <c r="Q11" s="52">
        <v>0.10033532322363804</v>
      </c>
      <c r="R11" s="57" t="s">
        <v>514</v>
      </c>
      <c r="S11" s="57" t="s">
        <v>514</v>
      </c>
      <c r="T11" s="52">
        <v>147.31194741369615</v>
      </c>
      <c r="U11" s="52">
        <v>5.4547365415994582</v>
      </c>
      <c r="V11" s="52">
        <v>18.148676048485658</v>
      </c>
      <c r="W11" s="52">
        <v>0.718819950361829</v>
      </c>
      <c r="X11" s="67">
        <v>1397.0057275406796</v>
      </c>
      <c r="Y11" s="67">
        <v>68.359780414906282</v>
      </c>
      <c r="Z11" s="52">
        <v>6.0032544161789945</v>
      </c>
      <c r="AA11" s="52">
        <v>0.26624078771193149</v>
      </c>
      <c r="AB11" s="52">
        <v>55.484129666757944</v>
      </c>
      <c r="AC11" s="52">
        <v>2.3783707694298695</v>
      </c>
      <c r="AD11" s="52">
        <v>5.1553217205803703</v>
      </c>
      <c r="AE11" s="52">
        <v>0.23337011260107712</v>
      </c>
      <c r="AF11" s="52">
        <v>756.52923427427243</v>
      </c>
      <c r="AG11" s="52">
        <v>28.280633639745204</v>
      </c>
      <c r="AH11" s="52">
        <v>1048.1082756391204</v>
      </c>
      <c r="AI11" s="52">
        <v>36.456277870024209</v>
      </c>
      <c r="AJ11" s="68">
        <v>145.38700361117367</v>
      </c>
      <c r="AK11" s="68">
        <v>5.1750269357153487</v>
      </c>
      <c r="AL11" s="52">
        <v>2976.6557907830097</v>
      </c>
      <c r="AM11" s="52">
        <v>119.02929837172279</v>
      </c>
      <c r="AN11" s="52">
        <v>3.5472007836062835</v>
      </c>
      <c r="AO11" s="52">
        <v>0.15920652610248209</v>
      </c>
      <c r="AP11" s="68">
        <v>62.810394205107549</v>
      </c>
      <c r="AQ11" s="68">
        <v>2.1012702435429929</v>
      </c>
      <c r="AR11" s="52" t="s">
        <v>514</v>
      </c>
      <c r="AS11" s="52" t="s">
        <v>514</v>
      </c>
      <c r="AT11" s="35">
        <v>1.5738021341250748E-2</v>
      </c>
      <c r="AU11" s="35">
        <v>2.3208834271414323E-2</v>
      </c>
      <c r="AV11" s="35">
        <v>5.7064999468985994E-2</v>
      </c>
      <c r="AW11" s="35">
        <v>6.1451438374144761E-2</v>
      </c>
      <c r="AX11" s="35">
        <v>0.13098043912039437</v>
      </c>
      <c r="AY11" s="35">
        <v>1.0261335829340591E-2</v>
      </c>
      <c r="AZ11" s="35">
        <v>8.2513645871294491E-2</v>
      </c>
      <c r="BA11" s="35">
        <v>6.044464332810575E-2</v>
      </c>
      <c r="BB11" s="35">
        <v>7.2950459999190406E-2</v>
      </c>
      <c r="BC11" s="35">
        <v>8.1919497754614989E-2</v>
      </c>
      <c r="BD11" s="35">
        <v>1.138771036638898E-2</v>
      </c>
      <c r="BE11" s="35">
        <v>8.8921813522239001E-3</v>
      </c>
      <c r="BF11" s="35">
        <v>4.8422391181151964E-2</v>
      </c>
      <c r="BG11" s="35">
        <v>4.0560082540385282E-2</v>
      </c>
      <c r="BH11" s="35">
        <v>2.0132189007175783E-2</v>
      </c>
      <c r="BI11" s="35">
        <v>1.4582161658840829E-2</v>
      </c>
      <c r="BJ11" s="35">
        <v>3.9196929758021894E-2</v>
      </c>
      <c r="BK11" s="35">
        <v>1.5997223711583401E-2</v>
      </c>
    </row>
    <row r="12" spans="1:63" x14ac:dyDescent="0.15">
      <c r="A12" s="21" t="s">
        <v>753</v>
      </c>
      <c r="B12" s="21" t="s">
        <v>784</v>
      </c>
      <c r="C12" s="35">
        <v>39.960099999999997</v>
      </c>
      <c r="D12" s="35">
        <v>10.2288</v>
      </c>
      <c r="E12" s="35">
        <v>48.883099999999999</v>
      </c>
      <c r="F12" s="35">
        <v>0.188999</v>
      </c>
      <c r="G12" s="35">
        <v>0.46321499999999999</v>
      </c>
      <c r="H12" s="35" t="s">
        <v>514</v>
      </c>
      <c r="I12" s="57" t="s">
        <v>514</v>
      </c>
      <c r="J12" s="57" t="s">
        <v>514</v>
      </c>
      <c r="K12" s="57" t="s">
        <v>514</v>
      </c>
      <c r="L12" s="35">
        <v>99.724100000000007</v>
      </c>
      <c r="M12" s="35">
        <f>(E12/40.3)/((E12/40.3)+(D12/71.85))*100</f>
        <v>89.496148637343552</v>
      </c>
      <c r="N12" s="52">
        <v>1.4443217714344045</v>
      </c>
      <c r="O12" s="52">
        <v>0.11291158490539741</v>
      </c>
      <c r="P12" s="52">
        <v>-1.8540084416099112E-2</v>
      </c>
      <c r="Q12" s="52">
        <v>9.4542098689773986E-3</v>
      </c>
      <c r="R12" s="57" t="s">
        <v>514</v>
      </c>
      <c r="S12" s="57" t="s">
        <v>514</v>
      </c>
      <c r="T12" s="52">
        <v>109.6736718526291</v>
      </c>
      <c r="U12" s="52">
        <v>2.9565027566089315</v>
      </c>
      <c r="V12" s="52">
        <v>52.862534420871917</v>
      </c>
      <c r="W12" s="52">
        <v>1.9323244258265158</v>
      </c>
      <c r="X12" s="67">
        <v>1411.2853411253063</v>
      </c>
      <c r="Y12" s="67">
        <v>50.138876467459106</v>
      </c>
      <c r="Z12" s="52">
        <v>5.9147487483490888</v>
      </c>
      <c r="AA12" s="52">
        <v>0.2521844760721822</v>
      </c>
      <c r="AB12" s="52">
        <v>39.239884226011931</v>
      </c>
      <c r="AC12" s="52">
        <v>1.5020899049844658</v>
      </c>
      <c r="AD12" s="52">
        <v>4.7490288191977186</v>
      </c>
      <c r="AE12" s="52">
        <v>0.20767645170987387</v>
      </c>
      <c r="AF12" s="52">
        <v>722.77951760010762</v>
      </c>
      <c r="AG12" s="52">
        <v>29.149099497861375</v>
      </c>
      <c r="AH12" s="52">
        <v>1078.6289298903798</v>
      </c>
      <c r="AI12" s="52">
        <v>39.271413984013968</v>
      </c>
      <c r="AJ12" s="68">
        <v>150.38721711193296</v>
      </c>
      <c r="AK12" s="68">
        <v>5.8629520017744277</v>
      </c>
      <c r="AL12" s="52">
        <v>3123.8095676984576</v>
      </c>
      <c r="AM12" s="52">
        <v>142.25238445027375</v>
      </c>
      <c r="AN12" s="52">
        <v>4.2073140398661888</v>
      </c>
      <c r="AO12" s="52">
        <v>0.20976286566950247</v>
      </c>
      <c r="AP12" s="68">
        <v>68.152480336348418</v>
      </c>
      <c r="AQ12" s="68">
        <v>2.9554479541566279</v>
      </c>
      <c r="AR12" s="52" t="s">
        <v>514</v>
      </c>
      <c r="AS12" s="52" t="s">
        <v>514</v>
      </c>
      <c r="AT12" s="35">
        <v>2.385534913259602E-3</v>
      </c>
      <c r="AU12" s="35">
        <v>3.9774593730660295E-3</v>
      </c>
      <c r="AV12" s="35">
        <v>1.1199882382736795E-2</v>
      </c>
      <c r="AW12" s="35">
        <v>4.0746392460429097E-3</v>
      </c>
      <c r="AX12" s="35">
        <v>0.12084794631161938</v>
      </c>
      <c r="AY12" s="35">
        <v>8.7403318730592695E-3</v>
      </c>
      <c r="AZ12" s="35">
        <v>4.9376844456331399E-2</v>
      </c>
      <c r="BA12" s="35">
        <v>1.0330819998720304E-2</v>
      </c>
      <c r="BB12" s="35">
        <v>5.650911049636016E-4</v>
      </c>
      <c r="BC12" s="35">
        <v>5.7693154856879448E-4</v>
      </c>
      <c r="BD12" s="35">
        <v>-1.2697864531946849E-3</v>
      </c>
      <c r="BE12" s="35">
        <v>4.8445972579590074E-3</v>
      </c>
      <c r="BF12" s="35">
        <v>5.5416593283679894E-5</v>
      </c>
      <c r="BG12" s="35">
        <v>2.3604547947877867E-4</v>
      </c>
      <c r="BH12" s="35">
        <v>6.5219393906882778E-3</v>
      </c>
      <c r="BI12" s="35">
        <v>3.1133077880947167E-3</v>
      </c>
      <c r="BJ12" s="35">
        <v>3.1658120860587856E-2</v>
      </c>
      <c r="BK12" s="35">
        <v>5.0979359322419733E-3</v>
      </c>
    </row>
    <row r="13" spans="1:63" x14ac:dyDescent="0.15">
      <c r="A13" s="21" t="s">
        <v>753</v>
      </c>
      <c r="B13" s="21" t="s">
        <v>785</v>
      </c>
      <c r="C13" s="35">
        <v>39.845700000000001</v>
      </c>
      <c r="D13" s="35">
        <v>10.190300000000001</v>
      </c>
      <c r="E13" s="35">
        <v>48.6252</v>
      </c>
      <c r="F13" s="35">
        <v>0.19095799999999999</v>
      </c>
      <c r="G13" s="35">
        <v>0.459677</v>
      </c>
      <c r="H13" s="35" t="s">
        <v>514</v>
      </c>
      <c r="I13" s="57" t="s">
        <v>514</v>
      </c>
      <c r="J13" s="57" t="s">
        <v>514</v>
      </c>
      <c r="K13" s="57" t="s">
        <v>514</v>
      </c>
      <c r="L13" s="35">
        <v>99.311899999999994</v>
      </c>
      <c r="M13" s="35">
        <f>(E13/40.3)/((E13/40.3)+(D13/71.85))*100</f>
        <v>89.48186219863797</v>
      </c>
      <c r="N13" s="52">
        <v>1.3042911953095095</v>
      </c>
      <c r="O13" s="52">
        <v>9.8595430528300484E-2</v>
      </c>
      <c r="P13" s="52">
        <v>-5.6276222774869346E-4</v>
      </c>
      <c r="Q13" s="52">
        <v>1.9921398931430814E-2</v>
      </c>
      <c r="R13" s="57" t="s">
        <v>514</v>
      </c>
      <c r="S13" s="57" t="s">
        <v>514</v>
      </c>
      <c r="T13" s="52">
        <v>120.5645530785918</v>
      </c>
      <c r="U13" s="52">
        <v>4.3067096140779837</v>
      </c>
      <c r="V13" s="52">
        <v>32.436036023453248</v>
      </c>
      <c r="W13" s="52">
        <v>1.3116434889678179</v>
      </c>
      <c r="X13" s="67">
        <v>1323.4580929833623</v>
      </c>
      <c r="Y13" s="67">
        <v>56.00527623725413</v>
      </c>
      <c r="Z13" s="52">
        <v>5.4929488459687548</v>
      </c>
      <c r="AA13" s="52">
        <v>0.22392019289140891</v>
      </c>
      <c r="AB13" s="52">
        <v>42.648479974405511</v>
      </c>
      <c r="AC13" s="52">
        <v>2.0583053177410418</v>
      </c>
      <c r="AD13" s="52">
        <v>4.6832263438134225</v>
      </c>
      <c r="AE13" s="52">
        <v>0.23712655898315907</v>
      </c>
      <c r="AF13" s="52">
        <v>688.37796263483585</v>
      </c>
      <c r="AG13" s="52">
        <v>27.19157686210621</v>
      </c>
      <c r="AH13" s="52">
        <v>1009.4738590133962</v>
      </c>
      <c r="AI13" s="52">
        <v>30.868277969997575</v>
      </c>
      <c r="AJ13" s="68">
        <v>144.71388752502062</v>
      </c>
      <c r="AK13" s="68">
        <v>5.8363680783404543</v>
      </c>
      <c r="AL13" s="52">
        <v>2888.5204286244038</v>
      </c>
      <c r="AM13" s="52">
        <v>116.77353372898317</v>
      </c>
      <c r="AN13" s="52">
        <v>3.7008382269007618</v>
      </c>
      <c r="AO13" s="52">
        <v>0.17250083749954867</v>
      </c>
      <c r="AP13" s="68">
        <v>63.523039836948136</v>
      </c>
      <c r="AQ13" s="68">
        <v>3.0599969678520953</v>
      </c>
      <c r="AR13" s="52" t="s">
        <v>514</v>
      </c>
      <c r="AS13" s="52" t="s">
        <v>514</v>
      </c>
      <c r="AT13" s="35">
        <v>6.6147811652631505E-3</v>
      </c>
      <c r="AU13" s="35">
        <v>3.8543980069574925E-3</v>
      </c>
      <c r="AV13" s="35">
        <v>5.2568775558791154E-3</v>
      </c>
      <c r="AW13" s="35">
        <v>2.3537976935050593E-3</v>
      </c>
      <c r="AX13" s="35">
        <v>0.12064569201241883</v>
      </c>
      <c r="AY13" s="35">
        <v>9.9917268726723799E-3</v>
      </c>
      <c r="AZ13" s="35">
        <v>4.1123988567248596E-2</v>
      </c>
      <c r="BA13" s="35">
        <v>6.4459070503582461E-3</v>
      </c>
      <c r="BB13" s="35">
        <v>6.8400834806546106E-4</v>
      </c>
      <c r="BC13" s="35">
        <v>5.7416881762976447E-4</v>
      </c>
      <c r="BD13" s="35">
        <v>2.993525583039704E-4</v>
      </c>
      <c r="BE13" s="35">
        <v>4.5444550392020741E-3</v>
      </c>
      <c r="BF13" s="35">
        <v>1.0107141889784583E-3</v>
      </c>
      <c r="BG13" s="35">
        <v>1.3930473420276826E-3</v>
      </c>
      <c r="BH13" s="35">
        <v>2.9318193812334567E-3</v>
      </c>
      <c r="BI13" s="35">
        <v>2.1259214307287719E-3</v>
      </c>
      <c r="BJ13" s="35">
        <v>2.59245354063651E-2</v>
      </c>
      <c r="BK13" s="35">
        <v>4.0453942627337791E-3</v>
      </c>
    </row>
    <row r="14" spans="1:63" x14ac:dyDescent="0.15">
      <c r="A14" s="21" t="s">
        <v>753</v>
      </c>
      <c r="B14" s="21" t="s">
        <v>786</v>
      </c>
      <c r="C14" s="35">
        <v>39.658299999999997</v>
      </c>
      <c r="D14" s="35">
        <v>10.2415</v>
      </c>
      <c r="E14" s="35">
        <v>48.544800000000002</v>
      </c>
      <c r="F14" s="35">
        <v>0.187503</v>
      </c>
      <c r="G14" s="35">
        <v>0.45435700000000001</v>
      </c>
      <c r="H14" s="35" t="s">
        <v>514</v>
      </c>
      <c r="I14" s="57" t="s">
        <v>514</v>
      </c>
      <c r="J14" s="57" t="s">
        <v>514</v>
      </c>
      <c r="K14" s="57" t="s">
        <v>514</v>
      </c>
      <c r="L14" s="35">
        <v>99.086399999999998</v>
      </c>
      <c r="M14" s="35">
        <v>89.418951610373682</v>
      </c>
      <c r="N14" s="52">
        <v>1.5015040748443886</v>
      </c>
      <c r="O14" s="52">
        <v>0.11263724437052107</v>
      </c>
      <c r="P14" s="52">
        <v>5.6690460181100799E-3</v>
      </c>
      <c r="Q14" s="52">
        <v>1.8514865505197924E-2</v>
      </c>
      <c r="R14" s="57" t="s">
        <v>514</v>
      </c>
      <c r="S14" s="57" t="s">
        <v>514</v>
      </c>
      <c r="T14" s="52">
        <v>118.50153334905765</v>
      </c>
      <c r="U14" s="52">
        <v>3.9079366017118149</v>
      </c>
      <c r="V14" s="52">
        <v>100.40056747347248</v>
      </c>
      <c r="W14" s="52">
        <v>3.75520986703753</v>
      </c>
      <c r="X14" s="67">
        <v>1336.4468884332357</v>
      </c>
      <c r="Y14" s="67">
        <v>55.66911443342341</v>
      </c>
      <c r="Z14" s="52">
        <v>5.5552130202842731</v>
      </c>
      <c r="AA14" s="52">
        <v>0.2287543347632944</v>
      </c>
      <c r="AB14" s="52">
        <v>43.179356793058822</v>
      </c>
      <c r="AC14" s="52">
        <v>2.0654308398335668</v>
      </c>
      <c r="AD14" s="52">
        <v>4.8595504181842202</v>
      </c>
      <c r="AE14" s="52">
        <v>0.24220796484883292</v>
      </c>
      <c r="AF14" s="52">
        <v>726.46055597939369</v>
      </c>
      <c r="AG14" s="52">
        <v>31.251001011791445</v>
      </c>
      <c r="AH14" s="52">
        <v>1048.0445804538467</v>
      </c>
      <c r="AI14" s="52">
        <v>41.129776701344362</v>
      </c>
      <c r="AJ14" s="68">
        <v>146.60476681490172</v>
      </c>
      <c r="AK14" s="68">
        <v>5.9305506186701695</v>
      </c>
      <c r="AL14" s="52">
        <v>3013.9809787522499</v>
      </c>
      <c r="AM14" s="52">
        <v>122.17344683838907</v>
      </c>
      <c r="AN14" s="52">
        <v>3.8610991524852705</v>
      </c>
      <c r="AO14" s="52">
        <v>0.1949123532070941</v>
      </c>
      <c r="AP14" s="68">
        <v>65.908646637502855</v>
      </c>
      <c r="AQ14" s="68">
        <v>2.6666998522949781</v>
      </c>
      <c r="AR14" s="52" t="s">
        <v>514</v>
      </c>
      <c r="AS14" s="52" t="s">
        <v>514</v>
      </c>
      <c r="AT14" s="35">
        <v>6.5574767875267267E-2</v>
      </c>
      <c r="AU14" s="35">
        <v>7.3476721470147152E-2</v>
      </c>
      <c r="AV14" s="35">
        <v>1.3271445928125576E-2</v>
      </c>
      <c r="AW14" s="35">
        <v>6.6497535271058377E-3</v>
      </c>
      <c r="AX14" s="35">
        <v>0.12695274506264709</v>
      </c>
      <c r="AY14" s="35">
        <v>1.0237332901854981E-2</v>
      </c>
      <c r="AZ14" s="35">
        <v>5.4548389533693474E-2</v>
      </c>
      <c r="BA14" s="35">
        <v>7.9888478649960352E-3</v>
      </c>
      <c r="BB14" s="35">
        <v>1.0500808979388456E-4</v>
      </c>
      <c r="BC14" s="35">
        <v>5.183247751946947E-4</v>
      </c>
      <c r="BD14" s="35">
        <v>-1.9692737779092801E-3</v>
      </c>
      <c r="BE14" s="35">
        <v>5.4547155962876483E-3</v>
      </c>
      <c r="BF14" s="35">
        <v>1.6109367484614524E-3</v>
      </c>
      <c r="BG14" s="35">
        <v>1.2072437327850995E-3</v>
      </c>
      <c r="BH14" s="35">
        <v>3.1200090524997164E-2</v>
      </c>
      <c r="BI14" s="35">
        <v>2.1800614620599533E-2</v>
      </c>
      <c r="BJ14" s="35">
        <v>3.0756334321932331E-2</v>
      </c>
      <c r="BK14" s="35">
        <v>5.3493900477756878E-3</v>
      </c>
    </row>
    <row r="15" spans="1:63" x14ac:dyDescent="0.15">
      <c r="A15" s="21" t="s">
        <v>753</v>
      </c>
      <c r="B15" s="21" t="s">
        <v>787</v>
      </c>
      <c r="C15" s="35">
        <v>38.554099999999998</v>
      </c>
      <c r="D15" s="35">
        <v>16.575900000000001</v>
      </c>
      <c r="E15" s="35">
        <v>43.906799999999997</v>
      </c>
      <c r="F15" s="35">
        <v>0.23732800000000001</v>
      </c>
      <c r="G15" s="35">
        <v>0.21263899999999999</v>
      </c>
      <c r="H15" s="35" t="s">
        <v>514</v>
      </c>
      <c r="I15" s="57" t="s">
        <v>514</v>
      </c>
      <c r="J15" s="57" t="s">
        <v>514</v>
      </c>
      <c r="K15" s="57" t="s">
        <v>514</v>
      </c>
      <c r="L15" s="35">
        <v>99.486800000000002</v>
      </c>
      <c r="M15" s="35">
        <f t="shared" ref="M15:M23" si="0">(E15/40.3)/((E15/40.3)+(D15/71.85))*100</f>
        <v>82.525267170573272</v>
      </c>
      <c r="N15" s="52">
        <v>1.7305831158627585</v>
      </c>
      <c r="O15" s="52">
        <v>0.12280089157744764</v>
      </c>
      <c r="P15" s="52">
        <v>-4.9717368375846456E-2</v>
      </c>
      <c r="Q15" s="52">
        <v>2.3716254564127397E-2</v>
      </c>
      <c r="R15" s="57" t="s">
        <v>514</v>
      </c>
      <c r="S15" s="57" t="s">
        <v>514</v>
      </c>
      <c r="T15" s="52">
        <v>73.002369766659029</v>
      </c>
      <c r="U15" s="52">
        <v>3.7362767524456237</v>
      </c>
      <c r="V15" s="52">
        <v>31.281306473842648</v>
      </c>
      <c r="W15" s="52">
        <v>1.5147056263327177</v>
      </c>
      <c r="X15" s="67">
        <v>1776.337505231088</v>
      </c>
      <c r="Y15" s="67">
        <v>150.20201436924174</v>
      </c>
      <c r="Z15" s="52">
        <v>7.4336103330814955</v>
      </c>
      <c r="AA15" s="52">
        <v>0.57708253823197952</v>
      </c>
      <c r="AB15" s="52">
        <v>64.37118203415001</v>
      </c>
      <c r="AC15" s="52">
        <v>4.8369409003849615</v>
      </c>
      <c r="AD15" s="52">
        <v>6.4899954858399163</v>
      </c>
      <c r="AE15" s="52">
        <v>0.37774245114323751</v>
      </c>
      <c r="AF15" s="52">
        <v>289.92889589286295</v>
      </c>
      <c r="AG15" s="52">
        <v>18.776398399080247</v>
      </c>
      <c r="AH15" s="52">
        <v>1811.7196377643231</v>
      </c>
      <c r="AI15" s="52">
        <v>158.41042058569127</v>
      </c>
      <c r="AJ15" s="68">
        <v>193.4414908411847</v>
      </c>
      <c r="AK15" s="68">
        <v>19.741795976481647</v>
      </c>
      <c r="AL15" s="52">
        <v>1522.9286733656111</v>
      </c>
      <c r="AM15" s="52">
        <v>134.82146832582006</v>
      </c>
      <c r="AN15" s="52">
        <v>3.9797616699896641</v>
      </c>
      <c r="AO15" s="52">
        <v>0.38378622106639526</v>
      </c>
      <c r="AP15" s="68">
        <v>108.43465865462608</v>
      </c>
      <c r="AQ15" s="68">
        <v>8.9246382111117875</v>
      </c>
      <c r="AR15" s="52" t="s">
        <v>514</v>
      </c>
      <c r="AS15" s="52" t="s">
        <v>514</v>
      </c>
      <c r="AT15" s="35">
        <v>2.9726870786162229E-4</v>
      </c>
      <c r="AU15" s="35">
        <v>4.1590595399710927E-3</v>
      </c>
      <c r="AV15" s="35">
        <v>2.9033646028127941E-2</v>
      </c>
      <c r="AW15" s="35">
        <v>2.1556395695576266E-2</v>
      </c>
      <c r="AX15" s="35">
        <v>0.21948518272858733</v>
      </c>
      <c r="AY15" s="35">
        <v>5.522273328273903E-2</v>
      </c>
      <c r="AZ15" s="35" t="s">
        <v>514</v>
      </c>
      <c r="BA15" s="35" t="s">
        <v>514</v>
      </c>
      <c r="BB15" s="35">
        <v>1.9997752717500275E-3</v>
      </c>
      <c r="BC15" s="35">
        <v>1.9262274916296009E-3</v>
      </c>
      <c r="BD15" s="35">
        <v>3.4544106777453353E-3</v>
      </c>
      <c r="BE15" s="35">
        <v>9.3018942337376002E-3</v>
      </c>
      <c r="BF15" s="35">
        <v>2.6779626662603506E-3</v>
      </c>
      <c r="BG15" s="35">
        <v>1.4669986106143594E-3</v>
      </c>
      <c r="BH15" s="35">
        <v>7.4617533073530681E-3</v>
      </c>
      <c r="BI15" s="35">
        <v>4.5638598165699141E-3</v>
      </c>
      <c r="BJ15" s="35">
        <v>3.4605619321570573E-2</v>
      </c>
      <c r="BK15" s="35">
        <v>7.3541987911554547E-3</v>
      </c>
    </row>
    <row r="16" spans="1:63" x14ac:dyDescent="0.15">
      <c r="A16" s="21" t="s">
        <v>753</v>
      </c>
      <c r="B16" s="21" t="s">
        <v>788</v>
      </c>
      <c r="C16" s="35">
        <v>38.900199999999998</v>
      </c>
      <c r="D16" s="35">
        <v>16.481100000000001</v>
      </c>
      <c r="E16" s="35">
        <v>44.035699999999999</v>
      </c>
      <c r="F16" s="35">
        <v>0.23779900000000001</v>
      </c>
      <c r="G16" s="35">
        <v>0.21888199999999999</v>
      </c>
      <c r="H16" s="35" t="s">
        <v>514</v>
      </c>
      <c r="I16" s="57" t="s">
        <v>514</v>
      </c>
      <c r="J16" s="57" t="s">
        <v>514</v>
      </c>
      <c r="K16" s="57" t="s">
        <v>514</v>
      </c>
      <c r="L16" s="35">
        <v>99.873699999999999</v>
      </c>
      <c r="M16" s="35">
        <f t="shared" si="0"/>
        <v>82.649902839903859</v>
      </c>
      <c r="N16" s="52">
        <v>1.6285152466987065</v>
      </c>
      <c r="O16" s="52">
        <v>0.13229365081268366</v>
      </c>
      <c r="P16" s="52">
        <v>9.3761987056698547E-3</v>
      </c>
      <c r="Q16" s="52">
        <v>2.1304757094811163E-2</v>
      </c>
      <c r="R16" s="57" t="s">
        <v>514</v>
      </c>
      <c r="S16" s="57" t="s">
        <v>514</v>
      </c>
      <c r="T16" s="52">
        <v>79.276341542090734</v>
      </c>
      <c r="U16" s="52">
        <v>2.8853059424320868</v>
      </c>
      <c r="V16" s="52">
        <v>27.221979218278339</v>
      </c>
      <c r="W16" s="52">
        <v>1.835338519689083</v>
      </c>
      <c r="X16" s="67">
        <v>1733.020861047813</v>
      </c>
      <c r="Y16" s="67">
        <v>110.95063291257185</v>
      </c>
      <c r="Z16" s="52">
        <v>7.4915933119199982</v>
      </c>
      <c r="AA16" s="52">
        <v>0.50538278537111658</v>
      </c>
      <c r="AB16" s="52">
        <v>61.544984781181974</v>
      </c>
      <c r="AC16" s="52">
        <v>3.5181585275407352</v>
      </c>
      <c r="AD16" s="52">
        <v>6.059677390943639</v>
      </c>
      <c r="AE16" s="52">
        <v>0.30715196605836048</v>
      </c>
      <c r="AF16" s="52">
        <v>271.09143111683818</v>
      </c>
      <c r="AG16" s="52">
        <v>8.9475962357835623</v>
      </c>
      <c r="AH16" s="52">
        <v>1676.3755286426074</v>
      </c>
      <c r="AI16" s="52">
        <v>58.781212545472108</v>
      </c>
      <c r="AJ16" s="68">
        <v>186.74411737424202</v>
      </c>
      <c r="AK16" s="68">
        <v>11.303850108495936</v>
      </c>
      <c r="AL16" s="52">
        <v>1501.1220874593939</v>
      </c>
      <c r="AM16" s="52">
        <v>100.75750245399122</v>
      </c>
      <c r="AN16" s="52">
        <v>4.0348484919463337</v>
      </c>
      <c r="AO16" s="52">
        <v>0.25670531578011851</v>
      </c>
      <c r="AP16" s="68">
        <v>108.15215877496139</v>
      </c>
      <c r="AQ16" s="68">
        <v>5.3412435634201048</v>
      </c>
      <c r="AR16" s="52" t="s">
        <v>514</v>
      </c>
      <c r="AS16" s="52" t="s">
        <v>514</v>
      </c>
      <c r="AT16" s="35">
        <v>-2.3603653029855539E-3</v>
      </c>
      <c r="AU16" s="35">
        <v>3.9963274651601301E-3</v>
      </c>
      <c r="AV16" s="35">
        <v>5.1548472437960835E-4</v>
      </c>
      <c r="AW16" s="35">
        <v>3.0853591428196964E-3</v>
      </c>
      <c r="AX16" s="35">
        <v>0.13864882122341737</v>
      </c>
      <c r="AY16" s="35">
        <v>1.1789637838312507E-2</v>
      </c>
      <c r="AZ16" s="35">
        <v>4.9459384331919633E-2</v>
      </c>
      <c r="BA16" s="35">
        <v>9.9273725605059284E-3</v>
      </c>
      <c r="BB16" s="35">
        <v>4.80953089151148E-4</v>
      </c>
      <c r="BC16" s="35">
        <v>4.5418980255058217E-4</v>
      </c>
      <c r="BD16" s="35">
        <v>7.8398047833490633E-3</v>
      </c>
      <c r="BE16" s="35">
        <v>9.4800872795343695E-3</v>
      </c>
      <c r="BF16" s="35">
        <v>4.1828046435136719E-4</v>
      </c>
      <c r="BG16" s="35">
        <v>3.6525272943110839E-4</v>
      </c>
      <c r="BH16" s="35">
        <v>5.7607301955790906E-3</v>
      </c>
      <c r="BI16" s="35">
        <v>3.835372082538366E-3</v>
      </c>
      <c r="BJ16" s="35">
        <v>3.467639995615375E-2</v>
      </c>
      <c r="BK16" s="35">
        <v>5.8856520470714916E-3</v>
      </c>
    </row>
    <row r="17" spans="1:63" x14ac:dyDescent="0.15">
      <c r="A17" s="21" t="s">
        <v>753</v>
      </c>
      <c r="B17" s="21" t="s">
        <v>789</v>
      </c>
      <c r="C17" s="35">
        <v>38.861400000000003</v>
      </c>
      <c r="D17" s="35">
        <v>16.615600000000001</v>
      </c>
      <c r="E17" s="35">
        <v>43.992699999999999</v>
      </c>
      <c r="F17" s="35">
        <v>0.24509800000000001</v>
      </c>
      <c r="G17" s="35">
        <v>0.21519199999999999</v>
      </c>
      <c r="H17" s="35" t="s">
        <v>514</v>
      </c>
      <c r="I17" s="57" t="s">
        <v>514</v>
      </c>
      <c r="J17" s="57" t="s">
        <v>514</v>
      </c>
      <c r="K17" s="57" t="s">
        <v>514</v>
      </c>
      <c r="L17" s="35">
        <v>99.93</v>
      </c>
      <c r="M17" s="35">
        <f t="shared" si="0"/>
        <v>82.518954539213041</v>
      </c>
      <c r="N17" s="52">
        <v>2.0012277864862171</v>
      </c>
      <c r="O17" s="52">
        <v>0.14694928798446197</v>
      </c>
      <c r="P17" s="52">
        <v>1.8162417835723948E-3</v>
      </c>
      <c r="Q17" s="52">
        <v>2.4236557747152814E-2</v>
      </c>
      <c r="R17" s="57" t="s">
        <v>514</v>
      </c>
      <c r="S17" s="57" t="s">
        <v>514</v>
      </c>
      <c r="T17" s="52">
        <v>78.797748800400427</v>
      </c>
      <c r="U17" s="52">
        <v>2.8354939858461243</v>
      </c>
      <c r="V17" s="52">
        <v>48.47382238819155</v>
      </c>
      <c r="W17" s="52">
        <v>2.1156282034553513</v>
      </c>
      <c r="X17" s="67">
        <v>1781.0333059415157</v>
      </c>
      <c r="Y17" s="67">
        <v>96.783827218120976</v>
      </c>
      <c r="Z17" s="52">
        <v>7.5883978412988595</v>
      </c>
      <c r="AA17" s="52">
        <v>0.34686871394326052</v>
      </c>
      <c r="AB17" s="52">
        <v>64.095533695754284</v>
      </c>
      <c r="AC17" s="52">
        <v>3.4593614619953303</v>
      </c>
      <c r="AD17" s="52">
        <v>6.7133015264461449</v>
      </c>
      <c r="AE17" s="52">
        <v>0.34011694780084184</v>
      </c>
      <c r="AF17" s="52">
        <v>295.39274910428054</v>
      </c>
      <c r="AG17" s="52">
        <v>11.572870251412196</v>
      </c>
      <c r="AH17" s="52">
        <v>1812.4685608980703</v>
      </c>
      <c r="AI17" s="52">
        <v>96.748874389529334</v>
      </c>
      <c r="AJ17" s="68">
        <v>190.42113683317748</v>
      </c>
      <c r="AK17" s="68">
        <v>8.8682764495191009</v>
      </c>
      <c r="AL17" s="52">
        <v>1521.4118660523104</v>
      </c>
      <c r="AM17" s="52">
        <v>84.998864780133204</v>
      </c>
      <c r="AN17" s="52">
        <v>4.2357829440576831</v>
      </c>
      <c r="AO17" s="52">
        <v>0.25940039952047123</v>
      </c>
      <c r="AP17" s="68">
        <v>110.33844288998671</v>
      </c>
      <c r="AQ17" s="68">
        <v>5.445403570219467</v>
      </c>
      <c r="AR17" s="52" t="s">
        <v>514</v>
      </c>
      <c r="AS17" s="52" t="s">
        <v>514</v>
      </c>
      <c r="AT17" s="35">
        <v>7.7683077651575904E-3</v>
      </c>
      <c r="AU17" s="35">
        <v>4.3395996922653002E-3</v>
      </c>
      <c r="AV17" s="35">
        <v>1.1404041388243845E-2</v>
      </c>
      <c r="AW17" s="35">
        <v>7.8444173988226427E-3</v>
      </c>
      <c r="AX17" s="35">
        <v>0.13674946627525381</v>
      </c>
      <c r="AY17" s="35">
        <v>1.0627283210631128E-2</v>
      </c>
      <c r="AZ17" s="35">
        <v>4.5230226016004176E-2</v>
      </c>
      <c r="BA17" s="35">
        <v>7.4172806909920466E-3</v>
      </c>
      <c r="BB17" s="35">
        <v>2.8519694617654373E-4</v>
      </c>
      <c r="BC17" s="35">
        <v>3.163335012834758E-4</v>
      </c>
      <c r="BD17" s="35">
        <v>9.7870734392380421E-3</v>
      </c>
      <c r="BE17" s="35">
        <v>7.276267943692378E-3</v>
      </c>
      <c r="BF17" s="35">
        <v>4.6260776082379705E-4</v>
      </c>
      <c r="BG17" s="35">
        <v>4.3168369032671857E-4</v>
      </c>
      <c r="BH17" s="35">
        <v>5.6466755731595644E-3</v>
      </c>
      <c r="BI17" s="35">
        <v>2.5967099259640689E-3</v>
      </c>
      <c r="BJ17" s="35">
        <v>3.9565193716957686E-2</v>
      </c>
      <c r="BK17" s="35">
        <v>5.9928487955054482E-3</v>
      </c>
    </row>
    <row r="18" spans="1:63" x14ac:dyDescent="0.15">
      <c r="A18" s="21" t="s">
        <v>753</v>
      </c>
      <c r="B18" s="21" t="s">
        <v>790</v>
      </c>
      <c r="C18" s="35">
        <v>38.847499999999997</v>
      </c>
      <c r="D18" s="35">
        <v>16.624400000000001</v>
      </c>
      <c r="E18" s="35">
        <v>43.926600000000001</v>
      </c>
      <c r="F18" s="35">
        <v>0.23860600000000001</v>
      </c>
      <c r="G18" s="35">
        <v>0.21465200000000001</v>
      </c>
      <c r="H18" s="35" t="s">
        <v>514</v>
      </c>
      <c r="I18" s="57" t="s">
        <v>514</v>
      </c>
      <c r="J18" s="57" t="s">
        <v>514</v>
      </c>
      <c r="K18" s="57" t="s">
        <v>514</v>
      </c>
      <c r="L18" s="35">
        <v>99.851699999999994</v>
      </c>
      <c r="M18" s="35">
        <f t="shared" si="0"/>
        <v>82.489606823183777</v>
      </c>
      <c r="N18" s="52">
        <v>1.8299376771896978</v>
      </c>
      <c r="O18" s="52">
        <v>0.13891541349727454</v>
      </c>
      <c r="P18" s="52">
        <v>-3.05504915218467E-2</v>
      </c>
      <c r="Q18" s="52">
        <v>1.02557547089763E-2</v>
      </c>
      <c r="R18" s="57" t="s">
        <v>514</v>
      </c>
      <c r="S18" s="57" t="s">
        <v>514</v>
      </c>
      <c r="T18" s="52">
        <v>97.074822313742104</v>
      </c>
      <c r="U18" s="52">
        <v>3.8120110612274059</v>
      </c>
      <c r="V18" s="52">
        <v>179.58113405630402</v>
      </c>
      <c r="W18" s="52">
        <v>9.6543575067657326</v>
      </c>
      <c r="X18" s="67">
        <v>1842.6036627944707</v>
      </c>
      <c r="Y18" s="67">
        <v>97.749090570589175</v>
      </c>
      <c r="Z18" s="52">
        <v>9.2444087906714927</v>
      </c>
      <c r="AA18" s="52">
        <v>0.50537789007103595</v>
      </c>
      <c r="AB18" s="52">
        <v>76.972250762626288</v>
      </c>
      <c r="AC18" s="52">
        <v>3.9836961527118646</v>
      </c>
      <c r="AD18" s="52">
        <v>7.6367096840090101</v>
      </c>
      <c r="AE18" s="52">
        <v>0.42580538071810065</v>
      </c>
      <c r="AF18" s="52">
        <v>309.41263009817999</v>
      </c>
      <c r="AG18" s="52">
        <v>13.840724437352765</v>
      </c>
      <c r="AH18" s="52">
        <v>1707.783351175033</v>
      </c>
      <c r="AI18" s="52">
        <v>71.91350392022764</v>
      </c>
      <c r="AJ18" s="68">
        <v>191.00211973726908</v>
      </c>
      <c r="AK18" s="68">
        <v>10.482971900496683</v>
      </c>
      <c r="AL18" s="52">
        <v>1446.8146214079438</v>
      </c>
      <c r="AM18" s="52">
        <v>83.218413218962056</v>
      </c>
      <c r="AN18" s="52">
        <v>4.443382645636281</v>
      </c>
      <c r="AO18" s="52">
        <v>0.32101054745610852</v>
      </c>
      <c r="AP18" s="68">
        <v>111.26971227717085</v>
      </c>
      <c r="AQ18" s="68">
        <v>6.1713955198867216</v>
      </c>
      <c r="AR18" s="52" t="s">
        <v>514</v>
      </c>
      <c r="AS18" s="52" t="s">
        <v>514</v>
      </c>
      <c r="AT18" s="35">
        <v>7.299955735959796E-3</v>
      </c>
      <c r="AU18" s="35">
        <v>5.6168495186919506E-3</v>
      </c>
      <c r="AV18" s="35">
        <v>9.4748469347036325E-3</v>
      </c>
      <c r="AW18" s="35">
        <v>7.2311834790778368E-3</v>
      </c>
      <c r="AX18" s="35">
        <v>0.17987966566864735</v>
      </c>
      <c r="AY18" s="35">
        <v>1.5376610106237108E-2</v>
      </c>
      <c r="AZ18" s="35">
        <v>0.24967130734253379</v>
      </c>
      <c r="BA18" s="35">
        <v>0.1604864050173968</v>
      </c>
      <c r="BB18" s="35">
        <v>3.9020006736136126E-5</v>
      </c>
      <c r="BC18" s="35">
        <v>2.3966245794377816E-4</v>
      </c>
      <c r="BD18" s="35">
        <v>-3.1754366727366977E-3</v>
      </c>
      <c r="BE18" s="35">
        <v>4.6478212464450179E-3</v>
      </c>
      <c r="BF18" s="35">
        <v>1.0195401162697189E-3</v>
      </c>
      <c r="BG18" s="35">
        <v>5.6659088284503076E-4</v>
      </c>
      <c r="BH18" s="35">
        <v>5.1246212994733933E-3</v>
      </c>
      <c r="BI18" s="35">
        <v>2.8798099092067495E-3</v>
      </c>
      <c r="BJ18" s="35">
        <v>4.5247629276934868E-2</v>
      </c>
      <c r="BK18" s="35">
        <v>8.2953287291118293E-3</v>
      </c>
    </row>
    <row r="19" spans="1:63" x14ac:dyDescent="0.15">
      <c r="A19" s="21" t="s">
        <v>753</v>
      </c>
      <c r="B19" s="21" t="s">
        <v>791</v>
      </c>
      <c r="C19" s="35">
        <v>38.386200000000002</v>
      </c>
      <c r="D19" s="35">
        <v>18.891100000000002</v>
      </c>
      <c r="E19" s="35">
        <v>42.226999999999997</v>
      </c>
      <c r="F19" s="35">
        <v>0.16955200000000001</v>
      </c>
      <c r="G19" s="35">
        <v>0.21965399999999999</v>
      </c>
      <c r="H19" s="35" t="s">
        <v>514</v>
      </c>
      <c r="I19" s="57" t="s">
        <v>514</v>
      </c>
      <c r="J19" s="57" t="s">
        <v>514</v>
      </c>
      <c r="K19" s="57" t="s">
        <v>514</v>
      </c>
      <c r="L19" s="35">
        <v>99.893500000000003</v>
      </c>
      <c r="M19" s="35">
        <f t="shared" si="0"/>
        <v>79.94079357624237</v>
      </c>
      <c r="N19" s="52">
        <v>3.5518425164429193</v>
      </c>
      <c r="O19" s="52">
        <v>0.15772216298017383</v>
      </c>
      <c r="P19" s="52">
        <v>-1.8712530528544647E-2</v>
      </c>
      <c r="Q19" s="52">
        <v>2.7230743288404073E-2</v>
      </c>
      <c r="R19" s="57" t="s">
        <v>514</v>
      </c>
      <c r="S19" s="57" t="s">
        <v>514</v>
      </c>
      <c r="T19" s="52">
        <v>92.010451890195498</v>
      </c>
      <c r="U19" s="52">
        <v>3.3717415097759549</v>
      </c>
      <c r="V19" s="52">
        <v>79.477752834984514</v>
      </c>
      <c r="W19" s="52">
        <v>2.8186683303273381</v>
      </c>
      <c r="X19" s="67">
        <v>1363.5974840791771</v>
      </c>
      <c r="Y19" s="67">
        <v>75.437051513189729</v>
      </c>
      <c r="Z19" s="52">
        <v>8.3114813642723497</v>
      </c>
      <c r="AA19" s="52">
        <v>0.49830961191027695</v>
      </c>
      <c r="AB19" s="52">
        <v>75.87509161397584</v>
      </c>
      <c r="AC19" s="52">
        <v>4.3871961879293986</v>
      </c>
      <c r="AD19" s="52">
        <v>6.9148672077098761</v>
      </c>
      <c r="AE19" s="52">
        <v>0.3498219074236516</v>
      </c>
      <c r="AF19" s="52">
        <v>199.6663093801221</v>
      </c>
      <c r="AG19" s="52">
        <v>7.4527354019804362</v>
      </c>
      <c r="AH19" s="52">
        <v>2006.3770799385632</v>
      </c>
      <c r="AI19" s="52">
        <v>55.005520523688624</v>
      </c>
      <c r="AJ19" s="68">
        <v>199.22597994477673</v>
      </c>
      <c r="AK19" s="68">
        <v>10.018139362367908</v>
      </c>
      <c r="AL19" s="52">
        <v>1559.7449585576978</v>
      </c>
      <c r="AM19" s="52">
        <v>95.574994794332184</v>
      </c>
      <c r="AN19" s="52">
        <v>4.0199454227276581</v>
      </c>
      <c r="AO19" s="52">
        <v>0.28633387045360847</v>
      </c>
      <c r="AP19" s="68">
        <v>113.96187565272311</v>
      </c>
      <c r="AQ19" s="68">
        <v>6.3511489550569165</v>
      </c>
      <c r="AR19" s="52" t="s">
        <v>514</v>
      </c>
      <c r="AS19" s="52" t="s">
        <v>514</v>
      </c>
      <c r="AT19" s="35">
        <v>2.0946986698043386E-3</v>
      </c>
      <c r="AU19" s="35">
        <v>3.7852338878899103E-3</v>
      </c>
      <c r="AV19" s="35">
        <v>1.1745363076641511E-2</v>
      </c>
      <c r="AW19" s="35">
        <v>4.5219252289660531E-3</v>
      </c>
      <c r="AX19" s="35">
        <v>0.29804213651197164</v>
      </c>
      <c r="AY19" s="35">
        <v>1.7092356599063222E-2</v>
      </c>
      <c r="AZ19" s="35">
        <v>6.8435973033371969E-2</v>
      </c>
      <c r="BA19" s="35">
        <v>8.5133273991758688E-3</v>
      </c>
      <c r="BB19" s="35">
        <v>1.2705989096217406E-5</v>
      </c>
      <c r="BC19" s="35">
        <v>2.9234167243230867E-4</v>
      </c>
      <c r="BD19" s="35">
        <v>4.4379405271174227E-4</v>
      </c>
      <c r="BE19" s="35">
        <v>4.7647118777228116E-3</v>
      </c>
      <c r="BF19" s="35">
        <v>1.7343732801891111E-3</v>
      </c>
      <c r="BG19" s="35">
        <v>8.609160327646265E-4</v>
      </c>
      <c r="BH19" s="35">
        <v>7.297642296071381E-3</v>
      </c>
      <c r="BI19" s="35">
        <v>2.8338677764609224E-3</v>
      </c>
      <c r="BJ19" s="35">
        <v>9.7085636595795929E-2</v>
      </c>
      <c r="BK19" s="35">
        <v>1.0338220406313195E-2</v>
      </c>
    </row>
    <row r="20" spans="1:63" x14ac:dyDescent="0.15">
      <c r="A20" s="21" t="s">
        <v>753</v>
      </c>
      <c r="B20" s="21" t="s">
        <v>792</v>
      </c>
      <c r="C20" s="35">
        <v>38.680100000000003</v>
      </c>
      <c r="D20" s="35">
        <v>16.628499999999999</v>
      </c>
      <c r="E20" s="35">
        <v>43.871400000000001</v>
      </c>
      <c r="F20" s="35">
        <v>0.24417700000000001</v>
      </c>
      <c r="G20" s="35">
        <v>0.215361</v>
      </c>
      <c r="H20" s="35" t="s">
        <v>514</v>
      </c>
      <c r="I20" s="57" t="s">
        <v>514</v>
      </c>
      <c r="J20" s="57" t="s">
        <v>514</v>
      </c>
      <c r="K20" s="57" t="s">
        <v>514</v>
      </c>
      <c r="L20" s="35">
        <v>99.639499999999998</v>
      </c>
      <c r="M20" s="35">
        <f t="shared" si="0"/>
        <v>82.467871657123212</v>
      </c>
      <c r="N20" s="52">
        <v>1.8207017729897339</v>
      </c>
      <c r="O20" s="52">
        <v>0.12711065237603245</v>
      </c>
      <c r="P20" s="52">
        <v>-1.3047127528440804E-2</v>
      </c>
      <c r="Q20" s="52">
        <v>1.2895898685601214E-2</v>
      </c>
      <c r="R20" s="57" t="s">
        <v>514</v>
      </c>
      <c r="S20" s="57" t="s">
        <v>514</v>
      </c>
      <c r="T20" s="52">
        <v>94.520209184401992</v>
      </c>
      <c r="U20" s="52">
        <v>5.0893174795976588</v>
      </c>
      <c r="V20" s="52">
        <v>113.82819358404382</v>
      </c>
      <c r="W20" s="52">
        <v>4.3167327431939428</v>
      </c>
      <c r="X20" s="67">
        <v>1771.2506270601093</v>
      </c>
      <c r="Y20" s="67">
        <v>129.11989565536445</v>
      </c>
      <c r="Z20" s="52">
        <v>8.819883419474154</v>
      </c>
      <c r="AA20" s="52">
        <v>0.55409715576557683</v>
      </c>
      <c r="AB20" s="52">
        <v>76.519527253153967</v>
      </c>
      <c r="AC20" s="52">
        <v>4.7268282248172744</v>
      </c>
      <c r="AD20" s="52">
        <v>7.7829158290209994</v>
      </c>
      <c r="AE20" s="52">
        <v>0.4763280687956703</v>
      </c>
      <c r="AF20" s="52">
        <v>306.2989000933643</v>
      </c>
      <c r="AG20" s="52">
        <v>11.989678695575199</v>
      </c>
      <c r="AH20" s="52">
        <v>1711.9179444604831</v>
      </c>
      <c r="AI20" s="52">
        <v>65.879622559634754</v>
      </c>
      <c r="AJ20" s="68">
        <v>188.32073181482392</v>
      </c>
      <c r="AK20" s="68">
        <v>10.858300680411773</v>
      </c>
      <c r="AL20" s="52">
        <v>1512.799576550864</v>
      </c>
      <c r="AM20" s="52">
        <v>86.089572106247857</v>
      </c>
      <c r="AN20" s="52">
        <v>3.9817871868492891</v>
      </c>
      <c r="AO20" s="52">
        <v>0.28986584571798119</v>
      </c>
      <c r="AP20" s="68">
        <v>116.75515103773827</v>
      </c>
      <c r="AQ20" s="68">
        <v>6.9057541945328555</v>
      </c>
      <c r="AR20" s="52" t="s">
        <v>514</v>
      </c>
      <c r="AS20" s="52" t="s">
        <v>514</v>
      </c>
      <c r="AT20" s="35">
        <v>2.4653219615612156E-3</v>
      </c>
      <c r="AU20" s="35">
        <v>4.1910477586768451E-3</v>
      </c>
      <c r="AV20" s="35">
        <v>2.1559611936746235E-2</v>
      </c>
      <c r="AW20" s="35">
        <v>1.1013029049670641E-2</v>
      </c>
      <c r="AX20" s="35">
        <v>0.16442611466866922</v>
      </c>
      <c r="AY20" s="35">
        <v>1.8990538364987923E-2</v>
      </c>
      <c r="AZ20" s="35">
        <v>5.2016014790016427E-2</v>
      </c>
      <c r="BA20" s="35">
        <v>1.0198859056781251E-2</v>
      </c>
      <c r="BB20" s="35">
        <v>2.901137928532519E-4</v>
      </c>
      <c r="BC20" s="35">
        <v>4.3212807581384895E-4</v>
      </c>
      <c r="BD20" s="35">
        <v>-5.7001431270727032E-4</v>
      </c>
      <c r="BE20" s="35">
        <v>5.7939882776492143E-3</v>
      </c>
      <c r="BF20" s="35">
        <v>7.4602868504854028E-4</v>
      </c>
      <c r="BG20" s="35">
        <v>4.7248360864261569E-4</v>
      </c>
      <c r="BH20" s="35">
        <v>3.3834049480622628E-3</v>
      </c>
      <c r="BI20" s="35">
        <v>2.4361153742411012E-3</v>
      </c>
      <c r="BJ20" s="35">
        <v>3.8502133453231932E-2</v>
      </c>
      <c r="BK20" s="35">
        <v>6.5989285950882525E-3</v>
      </c>
    </row>
    <row r="21" spans="1:63" x14ac:dyDescent="0.15">
      <c r="A21" s="21" t="s">
        <v>753</v>
      </c>
      <c r="B21" s="21" t="s">
        <v>793</v>
      </c>
      <c r="C21" s="35">
        <v>39.735700000000001</v>
      </c>
      <c r="D21" s="35">
        <v>10.4725</v>
      </c>
      <c r="E21" s="35">
        <v>48.550800000000002</v>
      </c>
      <c r="F21" s="35">
        <v>0.194553</v>
      </c>
      <c r="G21" s="35">
        <v>0.45685500000000001</v>
      </c>
      <c r="H21" s="35" t="s">
        <v>514</v>
      </c>
      <c r="I21" s="57" t="s">
        <v>514</v>
      </c>
      <c r="J21" s="57" t="s">
        <v>514</v>
      </c>
      <c r="K21" s="57" t="s">
        <v>514</v>
      </c>
      <c r="L21" s="35">
        <v>99.410399999999996</v>
      </c>
      <c r="M21" s="35">
        <f t="shared" si="0"/>
        <v>89.207243648428232</v>
      </c>
      <c r="N21" s="52">
        <v>1.5227076015395786</v>
      </c>
      <c r="O21" s="52">
        <v>0.11072071008668848</v>
      </c>
      <c r="P21" s="52">
        <v>-2.9017707352424513E-2</v>
      </c>
      <c r="Q21" s="52">
        <v>1.4507801178508521E-2</v>
      </c>
      <c r="R21" s="57" t="s">
        <v>514</v>
      </c>
      <c r="S21" s="57" t="s">
        <v>514</v>
      </c>
      <c r="T21" s="52">
        <v>145.8388239107623</v>
      </c>
      <c r="U21" s="52">
        <v>4.0059856791943771</v>
      </c>
      <c r="V21" s="52">
        <v>197.4673104370807</v>
      </c>
      <c r="W21" s="52">
        <v>7.2723969094916043</v>
      </c>
      <c r="X21" s="67">
        <v>1418.1755154269945</v>
      </c>
      <c r="Y21" s="67">
        <v>80.523041140716302</v>
      </c>
      <c r="Z21" s="52">
        <v>6.5881957421500852</v>
      </c>
      <c r="AA21" s="52">
        <v>0.35097954095265305</v>
      </c>
      <c r="AB21" s="52">
        <v>57.645759626763152</v>
      </c>
      <c r="AC21" s="52">
        <v>2.7532360578233157</v>
      </c>
      <c r="AD21" s="52">
        <v>6.1743910206526218</v>
      </c>
      <c r="AE21" s="52">
        <v>0.26275070411050611</v>
      </c>
      <c r="AF21" s="52">
        <v>825.84602322389969</v>
      </c>
      <c r="AG21" s="52">
        <v>33.692896761666404</v>
      </c>
      <c r="AH21" s="52">
        <v>1040.3834221152681</v>
      </c>
      <c r="AI21" s="52">
        <v>39.315082296940744</v>
      </c>
      <c r="AJ21" s="68">
        <v>153.87864103674573</v>
      </c>
      <c r="AK21" s="68">
        <v>6.7154632272602495</v>
      </c>
      <c r="AL21" s="52">
        <v>3104.9056959422255</v>
      </c>
      <c r="AM21" s="52">
        <v>155.85333596542256</v>
      </c>
      <c r="AN21" s="52">
        <v>3.9750789186067044</v>
      </c>
      <c r="AO21" s="52">
        <v>0.26195636737413691</v>
      </c>
      <c r="AP21" s="68">
        <v>72.547799987207981</v>
      </c>
      <c r="AQ21" s="68">
        <v>3.2986140944139644</v>
      </c>
      <c r="AR21" s="52" t="s">
        <v>514</v>
      </c>
      <c r="AS21" s="52" t="s">
        <v>514</v>
      </c>
      <c r="AT21" s="35">
        <v>8.7696162163728077E-3</v>
      </c>
      <c r="AU21" s="35">
        <v>3.7599830036370947E-3</v>
      </c>
      <c r="AV21" s="35">
        <v>5.9625664135800937E-3</v>
      </c>
      <c r="AW21" s="35">
        <v>2.8284795193620422E-3</v>
      </c>
      <c r="AX21" s="35">
        <v>0.14738512933206044</v>
      </c>
      <c r="AY21" s="35">
        <v>1.308028186813719E-2</v>
      </c>
      <c r="AZ21" s="35">
        <v>6.040170071719244E-2</v>
      </c>
      <c r="BA21" s="35">
        <v>1.2000884303572842E-2</v>
      </c>
      <c r="BB21" s="35">
        <v>3.1739064266013666E-4</v>
      </c>
      <c r="BC21" s="35">
        <v>4.2983905411663002E-4</v>
      </c>
      <c r="BD21" s="35">
        <v>2.1839527346896974E-3</v>
      </c>
      <c r="BE21" s="35">
        <v>6.7538152770966458E-3</v>
      </c>
      <c r="BF21" s="35">
        <v>2.1733165825645347E-4</v>
      </c>
      <c r="BG21" s="35">
        <v>2.7895016267749266E-4</v>
      </c>
      <c r="BH21" s="35">
        <v>8.1752734700990485E-3</v>
      </c>
      <c r="BI21" s="35">
        <v>7.8642030149530407E-3</v>
      </c>
      <c r="BJ21" s="35">
        <v>3.4395096327190372E-2</v>
      </c>
      <c r="BK21" s="35">
        <v>6.290007875885446E-3</v>
      </c>
    </row>
    <row r="22" spans="1:63" x14ac:dyDescent="0.15">
      <c r="A22" s="21" t="s">
        <v>753</v>
      </c>
      <c r="B22" s="21" t="s">
        <v>794</v>
      </c>
      <c r="C22" s="35">
        <v>38.786900000000003</v>
      </c>
      <c r="D22" s="35">
        <v>16.568000000000001</v>
      </c>
      <c r="E22" s="35">
        <v>44.0291</v>
      </c>
      <c r="F22" s="35">
        <v>0.24582699999999999</v>
      </c>
      <c r="G22" s="35">
        <v>0.21618999999999999</v>
      </c>
      <c r="H22" s="35" t="s">
        <v>514</v>
      </c>
      <c r="I22" s="57" t="s">
        <v>514</v>
      </c>
      <c r="J22" s="57" t="s">
        <v>514</v>
      </c>
      <c r="K22" s="57" t="s">
        <v>514</v>
      </c>
      <c r="L22" s="35">
        <v>99.846000000000004</v>
      </c>
      <c r="M22" s="35">
        <f t="shared" si="0"/>
        <v>82.572205305761273</v>
      </c>
      <c r="N22" s="52">
        <v>1.7312008928970755</v>
      </c>
      <c r="O22" s="52">
        <v>0.14069248440349003</v>
      </c>
      <c r="P22" s="52">
        <v>-3.2455353594356931E-2</v>
      </c>
      <c r="Q22" s="52">
        <v>1.9238888767818194E-2</v>
      </c>
      <c r="R22" s="57" t="s">
        <v>514</v>
      </c>
      <c r="S22" s="57" t="s">
        <v>514</v>
      </c>
      <c r="T22" s="52">
        <v>87.891803305514557</v>
      </c>
      <c r="U22" s="52">
        <v>6.1151734312686497</v>
      </c>
      <c r="V22" s="52">
        <v>20.892294891293076</v>
      </c>
      <c r="W22" s="52">
        <v>1.393272049319038</v>
      </c>
      <c r="X22" s="67">
        <v>1816.0424610033551</v>
      </c>
      <c r="Y22" s="67">
        <v>96.44231868743266</v>
      </c>
      <c r="Z22" s="52">
        <v>7.5660156139995385</v>
      </c>
      <c r="AA22" s="52">
        <v>0.44009659063029649</v>
      </c>
      <c r="AB22" s="52">
        <v>65.268949851551938</v>
      </c>
      <c r="AC22" s="52">
        <v>3.9287726165115164</v>
      </c>
      <c r="AD22" s="52">
        <v>6.355856638081729</v>
      </c>
      <c r="AE22" s="52">
        <v>0.37139364002063896</v>
      </c>
      <c r="AF22" s="52">
        <v>325.48587893622192</v>
      </c>
      <c r="AG22" s="52">
        <v>40.393897439794983</v>
      </c>
      <c r="AH22" s="52">
        <v>1697.5370217380755</v>
      </c>
      <c r="AI22" s="52">
        <v>61.603174218806693</v>
      </c>
      <c r="AJ22" s="68">
        <v>186.21485760532593</v>
      </c>
      <c r="AK22" s="68">
        <v>9.16534430163858</v>
      </c>
      <c r="AL22" s="52">
        <v>1498.4394461196146</v>
      </c>
      <c r="AM22" s="52">
        <v>78.242785241637051</v>
      </c>
      <c r="AN22" s="52">
        <v>4.2480094595853481</v>
      </c>
      <c r="AO22" s="52">
        <v>0.32369904033655328</v>
      </c>
      <c r="AP22" s="68">
        <v>112.69554454816875</v>
      </c>
      <c r="AQ22" s="68">
        <v>5.6597670380394041</v>
      </c>
      <c r="AR22" s="52" t="s">
        <v>514</v>
      </c>
      <c r="AS22" s="52" t="s">
        <v>514</v>
      </c>
      <c r="AT22" s="35">
        <v>4.5942433481069959E-3</v>
      </c>
      <c r="AU22" s="35">
        <v>4.3666605866205183E-3</v>
      </c>
      <c r="AV22" s="35">
        <v>2.8516630446607152E-2</v>
      </c>
      <c r="AW22" s="35">
        <v>1.7895985698993717E-2</v>
      </c>
      <c r="AX22" s="35">
        <v>0.13742221019869982</v>
      </c>
      <c r="AY22" s="35">
        <v>1.2585376664382329E-2</v>
      </c>
      <c r="AZ22" s="35">
        <v>5.7367405669200372E-2</v>
      </c>
      <c r="BA22" s="35">
        <v>1.1092049884376044E-2</v>
      </c>
      <c r="BB22" s="35">
        <v>1.2511391993907282E-3</v>
      </c>
      <c r="BC22" s="35">
        <v>7.5443421299553051E-4</v>
      </c>
      <c r="BD22" s="35">
        <v>7.5247052395145562E-3</v>
      </c>
      <c r="BE22" s="35">
        <v>6.4888719653773382E-3</v>
      </c>
      <c r="BF22" s="35">
        <v>9.2183766831034522E-4</v>
      </c>
      <c r="BG22" s="35">
        <v>9.5962572066160079E-4</v>
      </c>
      <c r="BH22" s="35">
        <v>5.4447447545322956E-3</v>
      </c>
      <c r="BI22" s="35">
        <v>2.6485639694865189E-3</v>
      </c>
      <c r="BJ22" s="35">
        <v>3.707154041361066E-2</v>
      </c>
      <c r="BK22" s="35">
        <v>5.8398442518415358E-3</v>
      </c>
    </row>
    <row r="23" spans="1:63" x14ac:dyDescent="0.15">
      <c r="A23" s="21" t="s">
        <v>753</v>
      </c>
      <c r="B23" s="21" t="s">
        <v>795</v>
      </c>
      <c r="C23" s="35">
        <v>39.301699999999997</v>
      </c>
      <c r="D23" s="35">
        <v>10.4618</v>
      </c>
      <c r="E23" s="35">
        <v>48.558300000000003</v>
      </c>
      <c r="F23" s="35">
        <v>0.197495</v>
      </c>
      <c r="G23" s="35">
        <v>0.45355800000000002</v>
      </c>
      <c r="H23" s="35" t="s">
        <v>514</v>
      </c>
      <c r="I23" s="57" t="s">
        <v>514</v>
      </c>
      <c r="J23" s="57" t="s">
        <v>514</v>
      </c>
      <c r="K23" s="57" t="s">
        <v>514</v>
      </c>
      <c r="L23" s="35">
        <v>98.972899999999996</v>
      </c>
      <c r="M23" s="35">
        <f t="shared" si="0"/>
        <v>89.218567705674673</v>
      </c>
      <c r="N23" s="52">
        <v>1.3314456316499244</v>
      </c>
      <c r="O23" s="52">
        <v>9.8053795607005514E-2</v>
      </c>
      <c r="P23" s="52">
        <v>2.0435541544958753E-2</v>
      </c>
      <c r="Q23" s="52">
        <v>3.0190376353870993E-2</v>
      </c>
      <c r="R23" s="57" t="s">
        <v>514</v>
      </c>
      <c r="S23" s="57" t="s">
        <v>514</v>
      </c>
      <c r="T23" s="52">
        <v>134.68985671864058</v>
      </c>
      <c r="U23" s="52">
        <v>5.9630890819628775</v>
      </c>
      <c r="V23" s="52">
        <v>17.296074108448554</v>
      </c>
      <c r="W23" s="52">
        <v>0.87519474923041274</v>
      </c>
      <c r="X23" s="67">
        <v>1335.5648098918821</v>
      </c>
      <c r="Y23" s="67">
        <v>60.566626830057366</v>
      </c>
      <c r="Z23" s="52">
        <v>5.49230520246849</v>
      </c>
      <c r="AA23" s="52">
        <v>0.27106722129881528</v>
      </c>
      <c r="AB23" s="52">
        <v>53.021749579624888</v>
      </c>
      <c r="AC23" s="52">
        <v>3.0255908466435262</v>
      </c>
      <c r="AD23" s="52">
        <v>5.170915436258368</v>
      </c>
      <c r="AE23" s="52">
        <v>0.2927189281075111</v>
      </c>
      <c r="AF23" s="52">
        <v>701.02149285225198</v>
      </c>
      <c r="AG23" s="52">
        <v>31.844562391377245</v>
      </c>
      <c r="AH23" s="52">
        <v>1079.3206739226512</v>
      </c>
      <c r="AI23" s="52">
        <v>44.930246938549566</v>
      </c>
      <c r="AJ23" s="68">
        <v>150.17135947023013</v>
      </c>
      <c r="AK23" s="68">
        <v>7.4195684126458294</v>
      </c>
      <c r="AL23" s="52">
        <v>3027.0553760471284</v>
      </c>
      <c r="AM23" s="52">
        <v>177.13952577393709</v>
      </c>
      <c r="AN23" s="52">
        <v>3.4847652801905666</v>
      </c>
      <c r="AO23" s="52">
        <v>0.21230088077227563</v>
      </c>
      <c r="AP23" s="68">
        <v>72.445243113013191</v>
      </c>
      <c r="AQ23" s="68">
        <v>4.3031582180050831</v>
      </c>
      <c r="AR23" s="52" t="s">
        <v>514</v>
      </c>
      <c r="AS23" s="52" t="s">
        <v>514</v>
      </c>
      <c r="AT23" s="35">
        <v>6.8173798671159096E-3</v>
      </c>
      <c r="AU23" s="35">
        <v>4.0985679052663072E-3</v>
      </c>
      <c r="AV23" s="35">
        <v>0.16995281295443329</v>
      </c>
      <c r="AW23" s="35">
        <v>4.4305163585910787E-2</v>
      </c>
      <c r="AX23" s="35">
        <v>0.12352570874635878</v>
      </c>
      <c r="AY23" s="35">
        <v>1.1733004895351581E-2</v>
      </c>
      <c r="AZ23" s="35">
        <v>1.2000230867220296</v>
      </c>
      <c r="BA23" s="35">
        <v>0.81686129059728962</v>
      </c>
      <c r="BB23" s="35">
        <v>9.1737067640873613E-4</v>
      </c>
      <c r="BC23" s="35">
        <v>6.5160561927276304E-4</v>
      </c>
      <c r="BD23" s="35">
        <v>8.6648406760623017E-3</v>
      </c>
      <c r="BE23" s="35">
        <v>7.1372488272091568E-3</v>
      </c>
      <c r="BF23" s="35">
        <v>2.4872488266577801E-3</v>
      </c>
      <c r="BG23" s="35">
        <v>1.424285536926096E-3</v>
      </c>
      <c r="BH23" s="35">
        <v>9.2670619861606948E-3</v>
      </c>
      <c r="BI23" s="35">
        <v>5.1863292279698426E-3</v>
      </c>
      <c r="BJ23" s="35">
        <v>4.5554713822624646E-2</v>
      </c>
      <c r="BK23" s="35">
        <v>1.8897071005252234E-2</v>
      </c>
    </row>
    <row r="24" spans="1:63" x14ac:dyDescent="0.15">
      <c r="A24" s="47" t="s">
        <v>759</v>
      </c>
      <c r="B24" s="21" t="s">
        <v>796</v>
      </c>
      <c r="C24" s="35">
        <v>38.442300000000003</v>
      </c>
      <c r="D24" s="35">
        <v>17.8307</v>
      </c>
      <c r="E24" s="35">
        <v>42.634599999999999</v>
      </c>
      <c r="F24" s="35">
        <v>0.26266499999999998</v>
      </c>
      <c r="G24" s="35">
        <v>0.19200300000000001</v>
      </c>
      <c r="H24" s="35">
        <v>0.235017</v>
      </c>
      <c r="I24" s="57" t="s">
        <v>514</v>
      </c>
      <c r="J24" s="57" t="s">
        <v>514</v>
      </c>
      <c r="K24" s="57" t="s">
        <v>514</v>
      </c>
      <c r="L24" s="35">
        <v>99.597200000000001</v>
      </c>
      <c r="M24" s="35">
        <v>80.996899999999997</v>
      </c>
      <c r="N24" s="52">
        <v>1.67744184171648</v>
      </c>
      <c r="O24" s="52">
        <v>8.3246674816726277E-2</v>
      </c>
      <c r="P24" s="52">
        <v>1.6303998914658901E-2</v>
      </c>
      <c r="Q24" s="52">
        <v>2.6468505414806422E-2</v>
      </c>
      <c r="R24" s="57" t="s">
        <v>514</v>
      </c>
      <c r="S24" s="57" t="s">
        <v>514</v>
      </c>
      <c r="T24" s="52">
        <v>85.335745470763499</v>
      </c>
      <c r="U24" s="52">
        <v>2.4028054731972972</v>
      </c>
      <c r="V24" s="52">
        <v>50.956721755843184</v>
      </c>
      <c r="W24" s="52">
        <v>2.0552162855162512</v>
      </c>
      <c r="X24" s="67">
        <v>1831.7538286436979</v>
      </c>
      <c r="Y24" s="67">
        <v>82.255706025978313</v>
      </c>
      <c r="Z24" s="52">
        <v>7.7794527348291398</v>
      </c>
      <c r="AA24" s="52">
        <v>0.3370047262101632</v>
      </c>
      <c r="AB24" s="52">
        <v>73.863979795448088</v>
      </c>
      <c r="AC24" s="52">
        <v>3.4788499749121859</v>
      </c>
      <c r="AD24" s="52">
        <v>9.6607823782727742</v>
      </c>
      <c r="AE24" s="52">
        <v>0.38151881348287436</v>
      </c>
      <c r="AF24" s="52">
        <v>299.46861570240162</v>
      </c>
      <c r="AG24" s="52">
        <v>8.6584635477409151</v>
      </c>
      <c r="AH24" s="52">
        <v>1764.9647976438212</v>
      </c>
      <c r="AI24" s="52">
        <v>50.958692103165319</v>
      </c>
      <c r="AJ24" s="68">
        <v>188.20211115632927</v>
      </c>
      <c r="AK24" s="68">
        <v>6.3914006380249182</v>
      </c>
      <c r="AL24" s="52">
        <v>1460.8444880479105</v>
      </c>
      <c r="AM24" s="52">
        <v>55.256327436166522</v>
      </c>
      <c r="AN24" s="52">
        <v>4.1593931194319165</v>
      </c>
      <c r="AO24" s="52">
        <v>0.19493962693609182</v>
      </c>
      <c r="AP24" s="68">
        <v>110.21655610654139</v>
      </c>
      <c r="AQ24" s="68">
        <v>4.3534693520672594</v>
      </c>
      <c r="AR24" s="52" t="s">
        <v>514</v>
      </c>
      <c r="AS24" s="52" t="s">
        <v>514</v>
      </c>
      <c r="AT24" s="35">
        <v>2.8619768521442532E-3</v>
      </c>
      <c r="AU24" s="35">
        <v>3.2765977202916029E-3</v>
      </c>
      <c r="AV24" s="35">
        <v>5.3440363977335023E-3</v>
      </c>
      <c r="AW24" s="35">
        <v>2.8717562889955021E-3</v>
      </c>
      <c r="AX24" s="35">
        <v>0.15373617296986128</v>
      </c>
      <c r="AY24" s="35">
        <v>1.0047957642571666E-2</v>
      </c>
      <c r="AZ24" s="35">
        <v>5.0926109622358294E-2</v>
      </c>
      <c r="BA24" s="35">
        <v>7.7573150078530471E-3</v>
      </c>
      <c r="BB24" s="35">
        <v>3.8976174790011724E-4</v>
      </c>
      <c r="BC24" s="35">
        <v>3.3086636882522782E-4</v>
      </c>
      <c r="BD24" s="35">
        <v>-5.9250337494350762E-3</v>
      </c>
      <c r="BE24" s="35">
        <v>4.7032255240164987E-3</v>
      </c>
      <c r="BF24" s="35">
        <v>1.7545905056833765E-4</v>
      </c>
      <c r="BG24" s="35">
        <v>2.4284142974867842E-4</v>
      </c>
      <c r="BH24" s="35">
        <v>3.5520494114581126E-3</v>
      </c>
      <c r="BI24" s="35">
        <v>2.1314232039351504E-3</v>
      </c>
      <c r="BJ24" s="35">
        <v>4.0663530584815262E-2</v>
      </c>
      <c r="BK24" s="35">
        <v>7.066040126446526E-3</v>
      </c>
    </row>
    <row r="25" spans="1:63" x14ac:dyDescent="0.15">
      <c r="A25" s="47" t="s">
        <v>759</v>
      </c>
      <c r="B25" s="21" t="s">
        <v>797</v>
      </c>
      <c r="C25" s="35">
        <v>38.524900000000002</v>
      </c>
      <c r="D25" s="35">
        <v>17.846800000000002</v>
      </c>
      <c r="E25" s="35">
        <v>42.836599999999997</v>
      </c>
      <c r="F25" s="35">
        <v>0.26715499999999998</v>
      </c>
      <c r="G25" s="35">
        <v>0.19028400000000001</v>
      </c>
      <c r="H25" s="35">
        <v>0.23516300000000001</v>
      </c>
      <c r="I25" s="57" t="s">
        <v>514</v>
      </c>
      <c r="J25" s="57" t="s">
        <v>514</v>
      </c>
      <c r="K25" s="57" t="s">
        <v>514</v>
      </c>
      <c r="L25" s="35">
        <v>99.900899999999993</v>
      </c>
      <c r="M25" s="35">
        <v>81.055700000000002</v>
      </c>
      <c r="N25" s="52">
        <v>1.9223013272037275</v>
      </c>
      <c r="O25" s="52">
        <v>0.11456129333805987</v>
      </c>
      <c r="P25" s="52">
        <v>-1.4823297884612081E-2</v>
      </c>
      <c r="Q25" s="52">
        <v>2.6766474561437839E-2</v>
      </c>
      <c r="R25" s="57" t="s">
        <v>514</v>
      </c>
      <c r="S25" s="57" t="s">
        <v>514</v>
      </c>
      <c r="T25" s="52">
        <v>95.309153539877229</v>
      </c>
      <c r="U25" s="52">
        <v>2.5666756514665638</v>
      </c>
      <c r="V25" s="52">
        <v>93.494393447339846</v>
      </c>
      <c r="W25" s="52">
        <v>3.3136263128867847</v>
      </c>
      <c r="X25" s="67">
        <v>1936.3134091182606</v>
      </c>
      <c r="Y25" s="67">
        <v>106.86842145768347</v>
      </c>
      <c r="Z25" s="52">
        <v>8.4675782040512235</v>
      </c>
      <c r="AA25" s="52">
        <v>0.40122530375048282</v>
      </c>
      <c r="AB25" s="52">
        <v>80.01509938631871</v>
      </c>
      <c r="AC25" s="52">
        <v>3.6977151125027667</v>
      </c>
      <c r="AD25" s="52">
        <v>10.598228633887567</v>
      </c>
      <c r="AE25" s="52">
        <v>0.40072030601420555</v>
      </c>
      <c r="AF25" s="52">
        <v>333.27828492965017</v>
      </c>
      <c r="AG25" s="52">
        <v>9.3057651504213617</v>
      </c>
      <c r="AH25" s="52">
        <v>1780.8740768845707</v>
      </c>
      <c r="AI25" s="52">
        <v>44.134602901626437</v>
      </c>
      <c r="AJ25" s="68">
        <v>195.86733603053702</v>
      </c>
      <c r="AK25" s="68">
        <v>9.2487503070284358</v>
      </c>
      <c r="AL25" s="52">
        <v>1543.4573698250699</v>
      </c>
      <c r="AM25" s="52">
        <v>80.931880424983561</v>
      </c>
      <c r="AN25" s="52">
        <v>4.5205060979359946</v>
      </c>
      <c r="AO25" s="52">
        <v>0.25509799881024936</v>
      </c>
      <c r="AP25" s="68">
        <v>113.8266204885109</v>
      </c>
      <c r="AQ25" s="68">
        <v>5.2436778194737732</v>
      </c>
      <c r="AR25" s="52" t="s">
        <v>514</v>
      </c>
      <c r="AS25" s="52" t="s">
        <v>514</v>
      </c>
      <c r="AT25" s="35">
        <v>1.0010863728151561E-3</v>
      </c>
      <c r="AU25" s="35">
        <v>4.0966710899659831E-3</v>
      </c>
      <c r="AV25" s="35">
        <v>3.9594434915697484E-3</v>
      </c>
      <c r="AW25" s="35">
        <v>3.178555290155767E-3</v>
      </c>
      <c r="AX25" s="35">
        <v>0.15844789000720322</v>
      </c>
      <c r="AY25" s="35">
        <v>1.2571798799695907E-2</v>
      </c>
      <c r="AZ25" s="35">
        <v>5.7227135252317561E-2</v>
      </c>
      <c r="BA25" s="35">
        <v>9.7445684193381028E-3</v>
      </c>
      <c r="BB25" s="35">
        <v>1.1696253830139299E-4</v>
      </c>
      <c r="BC25" s="35">
        <v>2.3105472155909387E-4</v>
      </c>
      <c r="BD25" s="35">
        <v>-2.2338892461574414E-3</v>
      </c>
      <c r="BE25" s="35">
        <v>7.2981851667622928E-3</v>
      </c>
      <c r="BF25" s="35">
        <v>1.9939158060454834E-4</v>
      </c>
      <c r="BG25" s="35">
        <v>2.5323124760466868E-4</v>
      </c>
      <c r="BH25" s="35">
        <v>5.3004810624683206E-3</v>
      </c>
      <c r="BI25" s="35">
        <v>2.820344000237928E-3</v>
      </c>
      <c r="BJ25" s="35">
        <v>3.9225557363822744E-2</v>
      </c>
      <c r="BK25" s="35">
        <v>5.5720544457923075E-3</v>
      </c>
    </row>
    <row r="26" spans="1:63" x14ac:dyDescent="0.15">
      <c r="A26" s="47" t="s">
        <v>759</v>
      </c>
      <c r="B26" s="21" t="s">
        <v>798</v>
      </c>
      <c r="C26" s="35">
        <v>38.627000000000002</v>
      </c>
      <c r="D26" s="35">
        <v>17.873100000000001</v>
      </c>
      <c r="E26" s="35">
        <v>42.948099999999997</v>
      </c>
      <c r="F26" s="35">
        <v>0.277868</v>
      </c>
      <c r="G26" s="35">
        <v>0.19413900000000001</v>
      </c>
      <c r="H26" s="35">
        <v>0.23299500000000001</v>
      </c>
      <c r="I26" s="57" t="s">
        <v>514</v>
      </c>
      <c r="J26" s="57" t="s">
        <v>514</v>
      </c>
      <c r="K26" s="57" t="s">
        <v>514</v>
      </c>
      <c r="L26" s="35">
        <v>100.15300000000001</v>
      </c>
      <c r="M26" s="35">
        <v>81.072999999999993</v>
      </c>
      <c r="N26" s="52">
        <v>1.5136774061427012</v>
      </c>
      <c r="O26" s="52">
        <v>9.1915156372123955E-2</v>
      </c>
      <c r="P26" s="52">
        <v>1.2184617950101702E-2</v>
      </c>
      <c r="Q26" s="52">
        <v>3.7550261928579021E-2</v>
      </c>
      <c r="R26" s="57" t="s">
        <v>514</v>
      </c>
      <c r="S26" s="57" t="s">
        <v>514</v>
      </c>
      <c r="T26" s="52">
        <v>135.10665237500254</v>
      </c>
      <c r="U26" s="52">
        <v>3.3023470856516872</v>
      </c>
      <c r="V26" s="52">
        <v>17.599126583179189</v>
      </c>
      <c r="W26" s="52">
        <v>0.86515598602263999</v>
      </c>
      <c r="X26" s="67">
        <v>1497.5323083774717</v>
      </c>
      <c r="Y26" s="67">
        <v>71.272509362417551</v>
      </c>
      <c r="Z26" s="52">
        <v>8.0266660405698698</v>
      </c>
      <c r="AA26" s="52">
        <v>0.36077087334222779</v>
      </c>
      <c r="AB26" s="52">
        <v>65.829832065297524</v>
      </c>
      <c r="AC26" s="52">
        <v>2.877666256965647</v>
      </c>
      <c r="AD26" s="52">
        <v>11.801383201584798</v>
      </c>
      <c r="AE26" s="52">
        <v>0.45164358924175046</v>
      </c>
      <c r="AF26" s="52">
        <v>408.427032872734</v>
      </c>
      <c r="AG26" s="52">
        <v>12.187489564170249</v>
      </c>
      <c r="AH26" s="52">
        <v>1695.1739507326008</v>
      </c>
      <c r="AI26" s="52">
        <v>49.202660832741337</v>
      </c>
      <c r="AJ26" s="68">
        <v>189.29964240256993</v>
      </c>
      <c r="AK26" s="68">
        <v>7.8082539059448512</v>
      </c>
      <c r="AL26" s="52">
        <v>1729.6489488958232</v>
      </c>
      <c r="AM26" s="52">
        <v>77.660498792598446</v>
      </c>
      <c r="AN26" s="52">
        <v>3.8726926533258959</v>
      </c>
      <c r="AO26" s="52">
        <v>0.21822321703652484</v>
      </c>
      <c r="AP26" s="68">
        <v>113.16850533254843</v>
      </c>
      <c r="AQ26" s="68">
        <v>4.8760849711167218</v>
      </c>
      <c r="AR26" s="52" t="s">
        <v>514</v>
      </c>
      <c r="AS26" s="52" t="s">
        <v>514</v>
      </c>
      <c r="AT26" s="35">
        <v>2.2770273031541815E-3</v>
      </c>
      <c r="AU26" s="35">
        <v>3.207035187363459E-3</v>
      </c>
      <c r="AV26" s="35">
        <v>1.0560143167720526E-2</v>
      </c>
      <c r="AW26" s="35">
        <v>3.1586075176278081E-3</v>
      </c>
      <c r="AX26" s="35">
        <v>0.1504817740584305</v>
      </c>
      <c r="AY26" s="35">
        <v>9.2688073541010822E-3</v>
      </c>
      <c r="AZ26" s="35">
        <v>4.0739689464602463E-2</v>
      </c>
      <c r="BA26" s="35">
        <v>7.531163652700618E-3</v>
      </c>
      <c r="BB26" s="35">
        <v>1.727661640806145E-4</v>
      </c>
      <c r="BC26" s="35">
        <v>2.3667816724435258E-4</v>
      </c>
      <c r="BD26" s="35">
        <v>1.1030765136382846E-3</v>
      </c>
      <c r="BE26" s="35">
        <v>5.1394950694425602E-3</v>
      </c>
      <c r="BF26" s="35">
        <v>-1.6652522286145062E-4</v>
      </c>
      <c r="BG26" s="35">
        <v>1.5028871965115984E-4</v>
      </c>
      <c r="BH26" s="35">
        <v>4.097308284163834E-3</v>
      </c>
      <c r="BI26" s="35">
        <v>2.8723835868175599E-3</v>
      </c>
      <c r="BJ26" s="35">
        <v>3.4680835364967806E-2</v>
      </c>
      <c r="BK26" s="35">
        <v>5.6617932565369167E-3</v>
      </c>
    </row>
    <row r="27" spans="1:63" x14ac:dyDescent="0.15">
      <c r="A27" s="47" t="s">
        <v>759</v>
      </c>
      <c r="B27" s="21" t="s">
        <v>799</v>
      </c>
      <c r="C27" s="35">
        <v>38.467100000000002</v>
      </c>
      <c r="D27" s="35">
        <v>17.800799999999999</v>
      </c>
      <c r="E27" s="35">
        <v>43.076300000000003</v>
      </c>
      <c r="F27" s="35">
        <v>0.27046900000000001</v>
      </c>
      <c r="G27" s="35">
        <v>0.19051299999999999</v>
      </c>
      <c r="H27" s="35">
        <v>0.232376</v>
      </c>
      <c r="I27" s="57" t="s">
        <v>514</v>
      </c>
      <c r="J27" s="57" t="s">
        <v>514</v>
      </c>
      <c r="K27" s="57" t="s">
        <v>514</v>
      </c>
      <c r="L27" s="35">
        <v>100.038</v>
      </c>
      <c r="M27" s="35">
        <v>81.180700000000002</v>
      </c>
      <c r="N27" s="52">
        <v>1.7675071568495799</v>
      </c>
      <c r="O27" s="52">
        <v>0.11379924676894382</v>
      </c>
      <c r="P27" s="52">
        <v>-1.6050143445450773E-2</v>
      </c>
      <c r="Q27" s="52">
        <v>1.5233585800590591E-2</v>
      </c>
      <c r="R27" s="57" t="s">
        <v>514</v>
      </c>
      <c r="S27" s="57" t="s">
        <v>514</v>
      </c>
      <c r="T27" s="52">
        <v>82.172867640908834</v>
      </c>
      <c r="U27" s="52">
        <v>2.5548214923314005</v>
      </c>
      <c r="V27" s="52">
        <v>33.11069361678851</v>
      </c>
      <c r="W27" s="52">
        <v>1.7030423121291343</v>
      </c>
      <c r="X27" s="67">
        <v>1908.8291216393411</v>
      </c>
      <c r="Y27" s="67">
        <v>93.122476836765117</v>
      </c>
      <c r="Z27" s="52">
        <v>7.8155429964727325</v>
      </c>
      <c r="AA27" s="52">
        <v>0.38700969588260359</v>
      </c>
      <c r="AB27" s="52">
        <v>72.203613089316491</v>
      </c>
      <c r="AC27" s="52">
        <v>3.0995979587520659</v>
      </c>
      <c r="AD27" s="52">
        <v>9.9264716194473142</v>
      </c>
      <c r="AE27" s="52">
        <v>0.35717421940137384</v>
      </c>
      <c r="AF27" s="52">
        <v>297.19519573762307</v>
      </c>
      <c r="AG27" s="52">
        <v>8.7462176845162123</v>
      </c>
      <c r="AH27" s="52">
        <v>1814.8978238691134</v>
      </c>
      <c r="AI27" s="52">
        <v>40.572141997255891</v>
      </c>
      <c r="AJ27" s="68">
        <v>191.54262299066025</v>
      </c>
      <c r="AK27" s="68">
        <v>8.4468745235236344</v>
      </c>
      <c r="AL27" s="52">
        <v>1438.9172773619209</v>
      </c>
      <c r="AM27" s="52">
        <v>66.072402691005507</v>
      </c>
      <c r="AN27" s="52">
        <v>4.1660652538317358</v>
      </c>
      <c r="AO27" s="52">
        <v>0.22027887808483854</v>
      </c>
      <c r="AP27" s="68">
        <v>117.38211753389888</v>
      </c>
      <c r="AQ27" s="68">
        <v>5.0590236047576473</v>
      </c>
      <c r="AR27" s="52" t="s">
        <v>514</v>
      </c>
      <c r="AS27" s="52" t="s">
        <v>514</v>
      </c>
      <c r="AT27" s="35">
        <v>3.1525048465550383E-3</v>
      </c>
      <c r="AU27" s="35">
        <v>3.7006291720458251E-3</v>
      </c>
      <c r="AV27" s="35">
        <v>8.3112302389801614E-3</v>
      </c>
      <c r="AW27" s="35">
        <v>3.0705445084048219E-3</v>
      </c>
      <c r="AX27" s="35">
        <v>0.15250310867080158</v>
      </c>
      <c r="AY27" s="35">
        <v>1.1897053724746299E-2</v>
      </c>
      <c r="AZ27" s="35">
        <v>4.9541302175408045E-2</v>
      </c>
      <c r="BA27" s="35">
        <v>6.9541746653878356E-3</v>
      </c>
      <c r="BB27" s="35">
        <v>2.6483235528233914E-4</v>
      </c>
      <c r="BC27" s="35">
        <v>2.9787334236575341E-4</v>
      </c>
      <c r="BD27" s="35">
        <v>3.048596822664435E-3</v>
      </c>
      <c r="BE27" s="35">
        <v>6.4483588471914511E-3</v>
      </c>
      <c r="BF27" s="35">
        <v>2.5534010740135409E-4</v>
      </c>
      <c r="BG27" s="35">
        <v>2.6872647068502416E-4</v>
      </c>
      <c r="BH27" s="35">
        <v>3.8636669787562288E-3</v>
      </c>
      <c r="BI27" s="35">
        <v>2.4424974551266665E-3</v>
      </c>
      <c r="BJ27" s="35">
        <v>4.2673982282519736E-2</v>
      </c>
      <c r="BK27" s="35">
        <v>8.4627724731448136E-3</v>
      </c>
    </row>
    <row r="28" spans="1:63" x14ac:dyDescent="0.15">
      <c r="A28" s="47" t="s">
        <v>759</v>
      </c>
      <c r="B28" s="21" t="s">
        <v>800</v>
      </c>
      <c r="C28" s="35">
        <v>38.347499999999997</v>
      </c>
      <c r="D28" s="35">
        <v>17.7805</v>
      </c>
      <c r="E28" s="35">
        <v>42.970700000000001</v>
      </c>
      <c r="F28" s="35">
        <v>0.27056799999999998</v>
      </c>
      <c r="G28" s="35">
        <v>0.19275</v>
      </c>
      <c r="H28" s="35">
        <v>0.237044</v>
      </c>
      <c r="I28" s="57" t="s">
        <v>514</v>
      </c>
      <c r="J28" s="57" t="s">
        <v>514</v>
      </c>
      <c r="K28" s="57" t="s">
        <v>514</v>
      </c>
      <c r="L28" s="35">
        <v>99.799099999999996</v>
      </c>
      <c r="M28" s="35">
        <v>81.160600000000002</v>
      </c>
      <c r="N28" s="52">
        <v>1.7480414735167515</v>
      </c>
      <c r="O28" s="52">
        <v>0.15192491986836187</v>
      </c>
      <c r="P28" s="52">
        <v>1.4165242662289679E-2</v>
      </c>
      <c r="Q28" s="52">
        <v>3.7576346069046647E-2</v>
      </c>
      <c r="R28" s="57" t="s">
        <v>514</v>
      </c>
      <c r="S28" s="57" t="s">
        <v>514</v>
      </c>
      <c r="T28" s="52">
        <v>122.63571516778457</v>
      </c>
      <c r="U28" s="52">
        <v>4.1113628992462496</v>
      </c>
      <c r="V28" s="52">
        <v>52.219409686807197</v>
      </c>
      <c r="W28" s="52">
        <v>2.0457084730379287</v>
      </c>
      <c r="X28" s="67">
        <v>1578.4814852628247</v>
      </c>
      <c r="Y28" s="67">
        <v>103.46529074846866</v>
      </c>
      <c r="Z28" s="52">
        <v>8.3865525106648384</v>
      </c>
      <c r="AA28" s="52">
        <v>0.54317175471238266</v>
      </c>
      <c r="AB28" s="52">
        <v>60.52134355192446</v>
      </c>
      <c r="AC28" s="52">
        <v>3.5733732072581574</v>
      </c>
      <c r="AD28" s="52">
        <v>11.531865309108095</v>
      </c>
      <c r="AE28" s="52">
        <v>0.47492085433254072</v>
      </c>
      <c r="AF28" s="52">
        <v>398.7305148891449</v>
      </c>
      <c r="AG28" s="52">
        <v>13.124988927566044</v>
      </c>
      <c r="AH28" s="52">
        <v>1780.985029078555</v>
      </c>
      <c r="AI28" s="52">
        <v>41.527392019781097</v>
      </c>
      <c r="AJ28" s="68">
        <v>188.48195864316759</v>
      </c>
      <c r="AK28" s="68">
        <v>8.2710374081229414</v>
      </c>
      <c r="AL28" s="52">
        <v>1650.4832197176495</v>
      </c>
      <c r="AM28" s="52">
        <v>85.452102201934508</v>
      </c>
      <c r="AN28" s="52">
        <v>3.9630785647860796</v>
      </c>
      <c r="AO28" s="52">
        <v>0.26411285510039861</v>
      </c>
      <c r="AP28" s="68">
        <v>113.32515790954271</v>
      </c>
      <c r="AQ28" s="68">
        <v>5.4339054477691038</v>
      </c>
      <c r="AR28" s="52" t="s">
        <v>514</v>
      </c>
      <c r="AS28" s="52" t="s">
        <v>514</v>
      </c>
      <c r="AT28" s="35">
        <v>6.7217075135184842E-3</v>
      </c>
      <c r="AU28" s="35">
        <v>4.9122027531608688E-3</v>
      </c>
      <c r="AV28" s="35">
        <v>6.4809315137127847E-3</v>
      </c>
      <c r="AW28" s="35">
        <v>2.7813736483221102E-3</v>
      </c>
      <c r="AX28" s="35">
        <v>0.16738483870262374</v>
      </c>
      <c r="AY28" s="35">
        <v>1.3826858290928399E-2</v>
      </c>
      <c r="AZ28" s="35">
        <v>9.8656221482813528E-2</v>
      </c>
      <c r="BA28" s="35">
        <v>6.1009414879526554E-2</v>
      </c>
      <c r="BB28" s="35">
        <v>1.3185758226183381E-4</v>
      </c>
      <c r="BC28" s="35">
        <v>2.5956191024445913E-4</v>
      </c>
      <c r="BD28" s="35">
        <v>-4.8693510624987293E-3</v>
      </c>
      <c r="BE28" s="35">
        <v>4.3388602673567617E-3</v>
      </c>
      <c r="BF28" s="35">
        <v>3.9048529380158255E-4</v>
      </c>
      <c r="BG28" s="35">
        <v>3.4092251543507495E-4</v>
      </c>
      <c r="BH28" s="35">
        <v>3.5277548779064109E-3</v>
      </c>
      <c r="BI28" s="35">
        <v>2.5238222341920462E-3</v>
      </c>
      <c r="BJ28" s="35">
        <v>3.5345962222408864E-2</v>
      </c>
      <c r="BK28" s="35">
        <v>7.5204404194805473E-3</v>
      </c>
    </row>
    <row r="29" spans="1:63" x14ac:dyDescent="0.15">
      <c r="A29" s="47" t="s">
        <v>759</v>
      </c>
      <c r="B29" s="21" t="s">
        <v>801</v>
      </c>
      <c r="C29" s="35">
        <v>38.5822</v>
      </c>
      <c r="D29" s="35">
        <v>17.840800000000002</v>
      </c>
      <c r="E29" s="35">
        <v>43.149900000000002</v>
      </c>
      <c r="F29" s="35">
        <v>0.26604800000000001</v>
      </c>
      <c r="G29" s="35">
        <v>0.186584</v>
      </c>
      <c r="H29" s="35">
        <v>0.23227100000000001</v>
      </c>
      <c r="I29" s="57" t="s">
        <v>514</v>
      </c>
      <c r="J29" s="57" t="s">
        <v>514</v>
      </c>
      <c r="K29" s="57" t="s">
        <v>514</v>
      </c>
      <c r="L29" s="35">
        <v>100.258</v>
      </c>
      <c r="M29" s="35">
        <v>81.172499999999999</v>
      </c>
      <c r="N29" s="52">
        <v>1.4509060398237792</v>
      </c>
      <c r="O29" s="52">
        <v>8.9701283449988276E-2</v>
      </c>
      <c r="P29" s="52">
        <v>8.6037616999657621E-3</v>
      </c>
      <c r="Q29" s="52">
        <v>2.3021407436858765E-2</v>
      </c>
      <c r="R29" s="57" t="s">
        <v>514</v>
      </c>
      <c r="S29" s="57" t="s">
        <v>514</v>
      </c>
      <c r="T29" s="52">
        <v>118.54422193041786</v>
      </c>
      <c r="U29" s="52">
        <v>3.9821735998176715</v>
      </c>
      <c r="V29" s="52">
        <v>27.933264396920372</v>
      </c>
      <c r="W29" s="52">
        <v>1.0926788178744973</v>
      </c>
      <c r="X29" s="67">
        <v>1691.7962148200049</v>
      </c>
      <c r="Y29" s="67">
        <v>95.227820690919884</v>
      </c>
      <c r="Z29" s="52">
        <v>8.1785660523728598</v>
      </c>
      <c r="AA29" s="52">
        <v>0.47718104984568221</v>
      </c>
      <c r="AB29" s="52">
        <v>75.443647696966138</v>
      </c>
      <c r="AC29" s="52">
        <v>3.6681450732886369</v>
      </c>
      <c r="AD29" s="52">
        <v>11.15264872940387</v>
      </c>
      <c r="AE29" s="52">
        <v>0.4638783900810674</v>
      </c>
      <c r="AF29" s="52">
        <v>354.92394022410713</v>
      </c>
      <c r="AG29" s="52">
        <v>11.604381367416677</v>
      </c>
      <c r="AH29" s="52">
        <v>1761.4225241943493</v>
      </c>
      <c r="AI29" s="52">
        <v>50.132889589977331</v>
      </c>
      <c r="AJ29" s="68">
        <v>184.9151763162084</v>
      </c>
      <c r="AK29" s="68">
        <v>8.1368620839066903</v>
      </c>
      <c r="AL29" s="52">
        <v>1505.5620795573545</v>
      </c>
      <c r="AM29" s="52">
        <v>80.151313211182782</v>
      </c>
      <c r="AN29" s="52">
        <v>3.8265191328414492</v>
      </c>
      <c r="AO29" s="52">
        <v>0.23356175511598318</v>
      </c>
      <c r="AP29" s="68">
        <v>111.26902388621545</v>
      </c>
      <c r="AQ29" s="68">
        <v>5.2544925280143611</v>
      </c>
      <c r="AR29" s="52" t="s">
        <v>514</v>
      </c>
      <c r="AS29" s="52" t="s">
        <v>514</v>
      </c>
      <c r="AT29" s="35">
        <v>6.150536362329935E-3</v>
      </c>
      <c r="AU29" s="35">
        <v>4.1495443577417839E-3</v>
      </c>
      <c r="AV29" s="35">
        <v>3.7992505193436073E-3</v>
      </c>
      <c r="AW29" s="35">
        <v>2.7624732046467489E-3</v>
      </c>
      <c r="AX29" s="35">
        <v>0.15052301725011388</v>
      </c>
      <c r="AY29" s="35">
        <v>1.1809295762341455E-2</v>
      </c>
      <c r="AZ29" s="35">
        <v>0.14716145462245567</v>
      </c>
      <c r="BA29" s="35">
        <v>0.19164867914753342</v>
      </c>
      <c r="BB29" s="35">
        <v>6.7350853637465136E-4</v>
      </c>
      <c r="BC29" s="35">
        <v>4.8596143874821639E-4</v>
      </c>
      <c r="BD29" s="35">
        <v>-4.2752593471025013E-3</v>
      </c>
      <c r="BE29" s="35">
        <v>3.5560531175154297E-3</v>
      </c>
      <c r="BF29" s="35">
        <v>8.5892178759141397E-4</v>
      </c>
      <c r="BG29" s="35">
        <v>8.9710094551903358E-4</v>
      </c>
      <c r="BH29" s="35">
        <v>3.7283326775555039E-3</v>
      </c>
      <c r="BI29" s="35">
        <v>3.1219688911275235E-3</v>
      </c>
      <c r="BJ29" s="35">
        <v>3.3522273590126724E-2</v>
      </c>
      <c r="BK29" s="35">
        <v>5.0744735335241939E-3</v>
      </c>
    </row>
    <row r="30" spans="1:63" x14ac:dyDescent="0.15">
      <c r="A30" s="47" t="s">
        <v>759</v>
      </c>
      <c r="B30" s="21" t="s">
        <v>802</v>
      </c>
      <c r="C30" s="35">
        <v>38.07</v>
      </c>
      <c r="D30" s="35">
        <v>17.734000000000002</v>
      </c>
      <c r="E30" s="35">
        <v>42.715299999999999</v>
      </c>
      <c r="F30" s="35">
        <v>0.28329599999999999</v>
      </c>
      <c r="G30" s="35">
        <v>0.181892</v>
      </c>
      <c r="H30" s="35">
        <v>0.23724899999999999</v>
      </c>
      <c r="I30" s="57" t="s">
        <v>514</v>
      </c>
      <c r="J30" s="57" t="s">
        <v>514</v>
      </c>
      <c r="K30" s="57" t="s">
        <v>514</v>
      </c>
      <c r="L30" s="35">
        <v>99.221699999999998</v>
      </c>
      <c r="M30" s="35">
        <v>81.109399999999994</v>
      </c>
      <c r="N30" s="52">
        <v>1.5773947012661762</v>
      </c>
      <c r="O30" s="52">
        <v>8.6900556927502773E-2</v>
      </c>
      <c r="P30" s="52">
        <v>1.0698997016726084E-2</v>
      </c>
      <c r="Q30" s="52">
        <v>2.2426181441544173E-2</v>
      </c>
      <c r="R30" s="57" t="s">
        <v>514</v>
      </c>
      <c r="S30" s="57" t="s">
        <v>514</v>
      </c>
      <c r="T30" s="52">
        <v>89.22443504098328</v>
      </c>
      <c r="U30" s="52">
        <v>2.6052394030977162</v>
      </c>
      <c r="V30" s="52">
        <v>44.383962188363064</v>
      </c>
      <c r="W30" s="52">
        <v>1.6712379596070563</v>
      </c>
      <c r="X30" s="67">
        <v>1770.6453696606143</v>
      </c>
      <c r="Y30" s="67">
        <v>86.954538104551503</v>
      </c>
      <c r="Z30" s="52">
        <v>7.4134497843171969</v>
      </c>
      <c r="AA30" s="52">
        <v>0.30844455195717924</v>
      </c>
      <c r="AB30" s="52">
        <v>68.154522085385437</v>
      </c>
      <c r="AC30" s="52">
        <v>2.8762508777156244</v>
      </c>
      <c r="AD30" s="52">
        <v>9.9517067180056618</v>
      </c>
      <c r="AE30" s="52">
        <v>0.38523680615213646</v>
      </c>
      <c r="AF30" s="52">
        <v>311.17727829567536</v>
      </c>
      <c r="AG30" s="52">
        <v>11.300101292105175</v>
      </c>
      <c r="AH30" s="52">
        <v>1769.1326875245293</v>
      </c>
      <c r="AI30" s="52">
        <v>52.058996701581137</v>
      </c>
      <c r="AJ30" s="68">
        <v>186.17428210923126</v>
      </c>
      <c r="AK30" s="68">
        <v>8.0830347814091219</v>
      </c>
      <c r="AL30" s="52">
        <v>1471.291498559405</v>
      </c>
      <c r="AM30" s="52">
        <v>61.136056939557164</v>
      </c>
      <c r="AN30" s="52">
        <v>4.1344677921877144</v>
      </c>
      <c r="AO30" s="52">
        <v>0.22525422084383831</v>
      </c>
      <c r="AP30" s="68">
        <v>110.05969697920672</v>
      </c>
      <c r="AQ30" s="68">
        <v>5.2278462843302282</v>
      </c>
      <c r="AR30" s="52" t="s">
        <v>514</v>
      </c>
      <c r="AS30" s="52" t="s">
        <v>514</v>
      </c>
      <c r="AT30" s="35">
        <v>7.4023817112987963E-3</v>
      </c>
      <c r="AU30" s="35">
        <v>4.5323643970888719E-3</v>
      </c>
      <c r="AV30" s="35">
        <v>3.7470146148053563E-3</v>
      </c>
      <c r="AW30" s="35">
        <v>2.7228255146721611E-3</v>
      </c>
      <c r="AX30" s="35">
        <v>0.14748670842071623</v>
      </c>
      <c r="AY30" s="35">
        <v>1.0654375600630824E-2</v>
      </c>
      <c r="AZ30" s="35">
        <v>3.8850542935712884E-2</v>
      </c>
      <c r="BA30" s="35">
        <v>7.3064223550459656E-3</v>
      </c>
      <c r="BB30" s="35">
        <v>9.6500653607966077E-5</v>
      </c>
      <c r="BC30" s="35">
        <v>3.3870876463172877E-4</v>
      </c>
      <c r="BD30" s="35">
        <v>1.0726696757143101E-3</v>
      </c>
      <c r="BE30" s="35">
        <v>4.7077966271876041E-3</v>
      </c>
      <c r="BF30" s="35">
        <v>4.908793529871863E-4</v>
      </c>
      <c r="BG30" s="35">
        <v>3.8267278230205969E-4</v>
      </c>
      <c r="BH30" s="35">
        <v>4.2833293394192069E-3</v>
      </c>
      <c r="BI30" s="35">
        <v>2.9002127672472858E-3</v>
      </c>
      <c r="BJ30" s="35">
        <v>3.4040417972432797E-2</v>
      </c>
      <c r="BK30" s="35">
        <v>3.9582862795916295E-3</v>
      </c>
    </row>
    <row r="31" spans="1:63" x14ac:dyDescent="0.15">
      <c r="A31" s="47" t="s">
        <v>759</v>
      </c>
      <c r="B31" s="21" t="s">
        <v>803</v>
      </c>
      <c r="C31" s="35">
        <v>38.438800000000001</v>
      </c>
      <c r="D31" s="35">
        <v>17.786100000000001</v>
      </c>
      <c r="E31" s="35">
        <v>43.055599999999998</v>
      </c>
      <c r="F31" s="35">
        <v>0.30555199999999999</v>
      </c>
      <c r="G31" s="35">
        <v>0.18316199999999999</v>
      </c>
      <c r="H31" s="35">
        <v>0.23675499999999999</v>
      </c>
      <c r="I31" s="57" t="s">
        <v>514</v>
      </c>
      <c r="J31" s="57" t="s">
        <v>514</v>
      </c>
      <c r="K31" s="57" t="s">
        <v>514</v>
      </c>
      <c r="L31" s="35">
        <v>100.006</v>
      </c>
      <c r="M31" s="35">
        <v>81.185900000000004</v>
      </c>
      <c r="N31" s="52">
        <v>1.8087856543004901</v>
      </c>
      <c r="O31" s="52">
        <v>0.11738741089395602</v>
      </c>
      <c r="P31" s="52">
        <v>-5.9543540523492988E-3</v>
      </c>
      <c r="Q31" s="52">
        <v>2.043570578857979E-2</v>
      </c>
      <c r="R31" s="57" t="s">
        <v>514</v>
      </c>
      <c r="S31" s="57" t="s">
        <v>514</v>
      </c>
      <c r="T31" s="52">
        <v>114.95169593849245</v>
      </c>
      <c r="U31" s="52">
        <v>2.937337499017421</v>
      </c>
      <c r="V31" s="52">
        <v>123.14013850602241</v>
      </c>
      <c r="W31" s="52">
        <v>5.007464901554231</v>
      </c>
      <c r="X31" s="67">
        <v>1843.8581715365028</v>
      </c>
      <c r="Y31" s="67">
        <v>91.619791848353444</v>
      </c>
      <c r="Z31" s="52">
        <v>8.7983011249922658</v>
      </c>
      <c r="AA31" s="52">
        <v>0.36567547553524282</v>
      </c>
      <c r="AB31" s="52">
        <v>96.266511363329855</v>
      </c>
      <c r="AC31" s="52">
        <v>4.2109830552256211</v>
      </c>
      <c r="AD31" s="52">
        <v>11.81438288136901</v>
      </c>
      <c r="AE31" s="52">
        <v>0.44091607661248899</v>
      </c>
      <c r="AF31" s="52">
        <v>366.76920450572595</v>
      </c>
      <c r="AG31" s="52">
        <v>11.0791919177372</v>
      </c>
      <c r="AH31" s="52">
        <v>1841.833379550669</v>
      </c>
      <c r="AI31" s="52">
        <v>61.646022551048745</v>
      </c>
      <c r="AJ31" s="68">
        <v>197.19915987991317</v>
      </c>
      <c r="AK31" s="68">
        <v>8.8086021960205176</v>
      </c>
      <c r="AL31" s="52">
        <v>1530.5948284655019</v>
      </c>
      <c r="AM31" s="52">
        <v>71.378080757596436</v>
      </c>
      <c r="AN31" s="52">
        <v>4.3558341730245838</v>
      </c>
      <c r="AO31" s="52">
        <v>0.22198567311144698</v>
      </c>
      <c r="AP31" s="68">
        <v>109.96610202753433</v>
      </c>
      <c r="AQ31" s="68">
        <v>4.208724037488369</v>
      </c>
      <c r="AR31" s="52" t="s">
        <v>514</v>
      </c>
      <c r="AS31" s="52" t="s">
        <v>514</v>
      </c>
      <c r="AT31" s="35">
        <v>3.4044465847471632E-3</v>
      </c>
      <c r="AU31" s="35">
        <v>4.3583536887621867E-3</v>
      </c>
      <c r="AV31" s="35">
        <v>1.9161257902131447E-2</v>
      </c>
      <c r="AW31" s="35">
        <v>4.2295731185383262E-3</v>
      </c>
      <c r="AX31" s="35">
        <v>0.16732543452865078</v>
      </c>
      <c r="AY31" s="35">
        <v>1.1220236292689544E-2</v>
      </c>
      <c r="AZ31" s="35">
        <v>6.9178261897804114E-2</v>
      </c>
      <c r="BA31" s="35">
        <v>8.73170802785447E-3</v>
      </c>
      <c r="BB31" s="35">
        <v>2.887181598321275E-4</v>
      </c>
      <c r="BC31" s="35">
        <v>5.4173107544282012E-4</v>
      </c>
      <c r="BD31" s="35">
        <v>1.285513228353927E-3</v>
      </c>
      <c r="BE31" s="35">
        <v>4.2523541125261783E-3</v>
      </c>
      <c r="BF31" s="35">
        <v>5.2146151929483801E-4</v>
      </c>
      <c r="BG31" s="35">
        <v>3.7972370049369912E-4</v>
      </c>
      <c r="BH31" s="35">
        <v>2.9896721660342138E-3</v>
      </c>
      <c r="BI31" s="35">
        <v>2.064926882985714E-3</v>
      </c>
      <c r="BJ31" s="35">
        <v>4.8365320233671766E-2</v>
      </c>
      <c r="BK31" s="35">
        <v>6.9617727098997516E-3</v>
      </c>
    </row>
    <row r="32" spans="1:63" x14ac:dyDescent="0.15">
      <c r="A32" s="47" t="s">
        <v>760</v>
      </c>
      <c r="B32" s="21" t="s">
        <v>804</v>
      </c>
      <c r="C32" s="35">
        <v>38.241900000000001</v>
      </c>
      <c r="D32" s="35">
        <v>17.91</v>
      </c>
      <c r="E32" s="35">
        <v>42.413899999999998</v>
      </c>
      <c r="F32" s="35">
        <v>0.26640200000000003</v>
      </c>
      <c r="G32" s="35">
        <v>0.19914599999999999</v>
      </c>
      <c r="H32" s="35">
        <v>0.23476900000000001</v>
      </c>
      <c r="I32" s="57" t="s">
        <v>514</v>
      </c>
      <c r="J32" s="57" t="s">
        <v>514</v>
      </c>
      <c r="K32" s="57" t="s">
        <v>514</v>
      </c>
      <c r="L32" s="35">
        <v>99.266099999999994</v>
      </c>
      <c r="M32" s="35">
        <v>80.848299999999995</v>
      </c>
      <c r="N32" s="52">
        <v>1.7431997437890372</v>
      </c>
      <c r="O32" s="52">
        <v>0.12458292524505971</v>
      </c>
      <c r="P32" s="52">
        <v>-9.2081890067827271E-2</v>
      </c>
      <c r="Q32" s="52">
        <v>3.2002292565055162E-3</v>
      </c>
      <c r="R32" s="57" t="s">
        <v>514</v>
      </c>
      <c r="S32" s="57" t="s">
        <v>514</v>
      </c>
      <c r="T32" s="52">
        <v>86.065252001959337</v>
      </c>
      <c r="U32" s="52">
        <v>2.8146342463442351</v>
      </c>
      <c r="V32" s="52">
        <v>45.089364421549853</v>
      </c>
      <c r="W32" s="52">
        <v>2.6230035089514545</v>
      </c>
      <c r="X32" s="67">
        <v>1880.1298566619507</v>
      </c>
      <c r="Y32" s="67">
        <v>91.185052421402276</v>
      </c>
      <c r="Z32" s="52">
        <v>7.7807188696176759</v>
      </c>
      <c r="AA32" s="52">
        <v>0.41136543619780425</v>
      </c>
      <c r="AB32" s="52">
        <v>73.081042720917324</v>
      </c>
      <c r="AC32" s="52">
        <v>3.3726015564888039</v>
      </c>
      <c r="AD32" s="52">
        <v>10.124040299036025</v>
      </c>
      <c r="AE32" s="52">
        <v>0.4525211460320368</v>
      </c>
      <c r="AF32" s="52">
        <v>300.73164994520522</v>
      </c>
      <c r="AG32" s="52">
        <v>10.175810425820019</v>
      </c>
      <c r="AH32" s="52">
        <v>1865.7783304406134</v>
      </c>
      <c r="AI32" s="52">
        <v>62.593565399887943</v>
      </c>
      <c r="AJ32" s="68">
        <v>195.30701512674321</v>
      </c>
      <c r="AK32" s="68">
        <v>8.0767267564083429</v>
      </c>
      <c r="AL32" s="52">
        <v>1449.1425310751079</v>
      </c>
      <c r="AM32" s="52">
        <v>68.127250293080408</v>
      </c>
      <c r="AN32" s="52">
        <v>4.2603191492790113</v>
      </c>
      <c r="AO32" s="52">
        <v>0.23400974653299964</v>
      </c>
      <c r="AP32" s="68">
        <v>116.15022030554768</v>
      </c>
      <c r="AQ32" s="68">
        <v>5.0384867734922878</v>
      </c>
      <c r="AR32" s="52" t="s">
        <v>514</v>
      </c>
      <c r="AS32" s="52" t="s">
        <v>514</v>
      </c>
      <c r="AT32" s="35">
        <v>3.5129658249636246E-3</v>
      </c>
      <c r="AU32" s="35">
        <v>3.7628155367674752E-3</v>
      </c>
      <c r="AV32" s="35">
        <v>4.1479667244066687E-3</v>
      </c>
      <c r="AW32" s="35">
        <v>2.7585125467779279E-3</v>
      </c>
      <c r="AX32" s="35">
        <v>0.1481120012930581</v>
      </c>
      <c r="AY32" s="35">
        <v>8.9737807815909558E-3</v>
      </c>
      <c r="AZ32" s="35">
        <v>4.7615721697982935E-2</v>
      </c>
      <c r="BA32" s="35">
        <v>7.9710046672923328E-3</v>
      </c>
      <c r="BB32" s="35">
        <v>2.7709483322674479E-4</v>
      </c>
      <c r="BC32" s="35">
        <v>4.4920328010624648E-4</v>
      </c>
      <c r="BD32" s="35">
        <v>-1.4648661579837118E-3</v>
      </c>
      <c r="BE32" s="35">
        <v>3.2112137283613748E-3</v>
      </c>
      <c r="BF32" s="35">
        <v>1.2453426564497182E-4</v>
      </c>
      <c r="BG32" s="35">
        <v>2.3379918748816014E-4</v>
      </c>
      <c r="BH32" s="35">
        <v>5.0432703928571217E-3</v>
      </c>
      <c r="BI32" s="35">
        <v>2.2104636711345747E-3</v>
      </c>
      <c r="BJ32" s="35">
        <v>4.0687726817130794E-2</v>
      </c>
      <c r="BK32" s="35">
        <v>6.6736188792621718E-3</v>
      </c>
    </row>
    <row r="33" spans="1:63" x14ac:dyDescent="0.15">
      <c r="A33" s="47" t="s">
        <v>760</v>
      </c>
      <c r="B33" s="21" t="s">
        <v>805</v>
      </c>
      <c r="C33" s="35">
        <v>38.131</v>
      </c>
      <c r="D33" s="35">
        <v>17.888100000000001</v>
      </c>
      <c r="E33" s="35">
        <v>42.428100000000001</v>
      </c>
      <c r="F33" s="35">
        <v>0.265013</v>
      </c>
      <c r="G33" s="35">
        <v>0.19297300000000001</v>
      </c>
      <c r="H33" s="35">
        <v>0.234155</v>
      </c>
      <c r="I33" s="57" t="s">
        <v>514</v>
      </c>
      <c r="J33" s="57" t="s">
        <v>514</v>
      </c>
      <c r="K33" s="57" t="s">
        <v>514</v>
      </c>
      <c r="L33" s="35">
        <v>99.139399999999995</v>
      </c>
      <c r="M33" s="35">
        <v>80.872399999999999</v>
      </c>
      <c r="N33" s="52">
        <v>1.865143670111632</v>
      </c>
      <c r="O33" s="52">
        <v>0.13495978254386162</v>
      </c>
      <c r="P33" s="52">
        <v>5.7593499748597437E-3</v>
      </c>
      <c r="Q33" s="52">
        <v>1.8271674494656436E-2</v>
      </c>
      <c r="R33" s="57" t="s">
        <v>514</v>
      </c>
      <c r="S33" s="57" t="s">
        <v>514</v>
      </c>
      <c r="T33" s="52">
        <v>98.669181749977142</v>
      </c>
      <c r="U33" s="52">
        <v>2.9933572102554069</v>
      </c>
      <c r="V33" s="52">
        <v>156.81836406276454</v>
      </c>
      <c r="W33" s="52">
        <v>4.4212082606713361</v>
      </c>
      <c r="X33" s="67">
        <v>1809.0899855402201</v>
      </c>
      <c r="Y33" s="67">
        <v>81.349600335058213</v>
      </c>
      <c r="Z33" s="52">
        <v>8.5972660588683425</v>
      </c>
      <c r="AA33" s="52">
        <v>0.41211703113155579</v>
      </c>
      <c r="AB33" s="52">
        <v>79.260378481968743</v>
      </c>
      <c r="AC33" s="52">
        <v>3.5455177599984675</v>
      </c>
      <c r="AD33" s="52">
        <v>10.768175254962443</v>
      </c>
      <c r="AE33" s="52">
        <v>0.42988529572929479</v>
      </c>
      <c r="AF33" s="52">
        <v>339.28121754253789</v>
      </c>
      <c r="AG33" s="52">
        <v>10.035384371146034</v>
      </c>
      <c r="AH33" s="52">
        <v>1754.8233797720334</v>
      </c>
      <c r="AI33" s="52">
        <v>48.721347324161762</v>
      </c>
      <c r="AJ33" s="68">
        <v>186.68535390091097</v>
      </c>
      <c r="AK33" s="68">
        <v>7.8254930339445847</v>
      </c>
      <c r="AL33" s="52">
        <v>1500.8571145760825</v>
      </c>
      <c r="AM33" s="52">
        <v>61.792158648007458</v>
      </c>
      <c r="AN33" s="52">
        <v>4.4662444358621771</v>
      </c>
      <c r="AO33" s="52">
        <v>0.24463862855212407</v>
      </c>
      <c r="AP33" s="68">
        <v>111.54726422041448</v>
      </c>
      <c r="AQ33" s="68">
        <v>4.8245573163328652</v>
      </c>
      <c r="AR33" s="52" t="s">
        <v>514</v>
      </c>
      <c r="AS33" s="52" t="s">
        <v>514</v>
      </c>
      <c r="AT33" s="35">
        <v>4.4063136067426477E-3</v>
      </c>
      <c r="AU33" s="35">
        <v>3.8305243386161283E-3</v>
      </c>
      <c r="AV33" s="35">
        <v>8.1979831498902728E-3</v>
      </c>
      <c r="AW33" s="35">
        <v>2.4376038240962088E-3</v>
      </c>
      <c r="AX33" s="35">
        <v>0.17711377291421088</v>
      </c>
      <c r="AY33" s="35">
        <v>1.1342783944069158E-2</v>
      </c>
      <c r="AZ33" s="35">
        <v>6.8235610175147579E-2</v>
      </c>
      <c r="BA33" s="35">
        <v>1.0007986998792255E-2</v>
      </c>
      <c r="BB33" s="35">
        <v>0</v>
      </c>
      <c r="BC33" s="35">
        <v>0</v>
      </c>
      <c r="BD33" s="35">
        <v>-6.5630462703813392E-3</v>
      </c>
      <c r="BE33" s="35">
        <v>2.9547861371327366E-3</v>
      </c>
      <c r="BF33" s="35">
        <v>-4.258012636038967E-5</v>
      </c>
      <c r="BG33" s="35">
        <v>1.9536358385262244E-4</v>
      </c>
      <c r="BH33" s="35">
        <v>4.7763792063811768E-3</v>
      </c>
      <c r="BI33" s="35">
        <v>2.3471075722280806E-3</v>
      </c>
      <c r="BJ33" s="35">
        <v>4.2744326834471998E-2</v>
      </c>
      <c r="BK33" s="35">
        <v>5.3072751088495355E-3</v>
      </c>
    </row>
    <row r="34" spans="1:63" x14ac:dyDescent="0.15">
      <c r="A34" s="47" t="s">
        <v>760</v>
      </c>
      <c r="B34" s="21" t="s">
        <v>806</v>
      </c>
      <c r="C34" s="35">
        <v>38.183999999999997</v>
      </c>
      <c r="D34" s="35">
        <v>17.946400000000001</v>
      </c>
      <c r="E34" s="35">
        <v>42.709400000000002</v>
      </c>
      <c r="F34" s="35">
        <v>0.27210899999999999</v>
      </c>
      <c r="G34" s="35">
        <v>0.19194</v>
      </c>
      <c r="H34" s="35">
        <v>0.235846</v>
      </c>
      <c r="I34" s="57" t="s">
        <v>514</v>
      </c>
      <c r="J34" s="57" t="s">
        <v>514</v>
      </c>
      <c r="K34" s="57" t="s">
        <v>514</v>
      </c>
      <c r="L34" s="35">
        <v>99.539699999999996</v>
      </c>
      <c r="M34" s="35">
        <v>80.924199999999999</v>
      </c>
      <c r="N34" s="52">
        <v>1.6334426103673536</v>
      </c>
      <c r="O34" s="52">
        <v>0.13315156030824954</v>
      </c>
      <c r="P34" s="52">
        <v>-9.8519329475778347E-3</v>
      </c>
      <c r="Q34" s="52">
        <v>2.4647842327184984E-2</v>
      </c>
      <c r="R34" s="57" t="s">
        <v>514</v>
      </c>
      <c r="S34" s="57" t="s">
        <v>514</v>
      </c>
      <c r="T34" s="52">
        <v>84.993181767571997</v>
      </c>
      <c r="U34" s="52">
        <v>2.7314026281800112</v>
      </c>
      <c r="V34" s="52">
        <v>56.834342888007917</v>
      </c>
      <c r="W34" s="52">
        <v>2.0780200376983298</v>
      </c>
      <c r="X34" s="67">
        <v>1875.6278304711805</v>
      </c>
      <c r="Y34" s="67">
        <v>108.70423519488219</v>
      </c>
      <c r="Z34" s="52">
        <v>7.6133182792061653</v>
      </c>
      <c r="AA34" s="52">
        <v>0.32003580110207858</v>
      </c>
      <c r="AB34" s="52">
        <v>70.781112806021483</v>
      </c>
      <c r="AC34" s="52">
        <v>3.362061037570617</v>
      </c>
      <c r="AD34" s="52">
        <v>9.720392851527853</v>
      </c>
      <c r="AE34" s="52">
        <v>0.41227390399363217</v>
      </c>
      <c r="AF34" s="52">
        <v>318.27336554841355</v>
      </c>
      <c r="AG34" s="52">
        <v>9.6367337356205596</v>
      </c>
      <c r="AH34" s="52">
        <v>1796.0830114321584</v>
      </c>
      <c r="AI34" s="52">
        <v>55.764743011432138</v>
      </c>
      <c r="AJ34" s="68">
        <v>192.13861288275001</v>
      </c>
      <c r="AK34" s="68">
        <v>8.408201474203322</v>
      </c>
      <c r="AL34" s="52">
        <v>1534.8245533411582</v>
      </c>
      <c r="AM34" s="52">
        <v>78.278138081770749</v>
      </c>
      <c r="AN34" s="52">
        <v>4.2175114973515386</v>
      </c>
      <c r="AO34" s="52">
        <v>0.25347210382999213</v>
      </c>
      <c r="AP34" s="68">
        <v>111.48912184656585</v>
      </c>
      <c r="AQ34" s="68">
        <v>5.6143596164676675</v>
      </c>
      <c r="AR34" s="52" t="s">
        <v>514</v>
      </c>
      <c r="AS34" s="52" t="s">
        <v>514</v>
      </c>
      <c r="AT34" s="35">
        <v>6.2558395498261941E-3</v>
      </c>
      <c r="AU34" s="35">
        <v>4.1358023170240624E-3</v>
      </c>
      <c r="AV34" s="35">
        <v>8.4859560669253622E-3</v>
      </c>
      <c r="AW34" s="35">
        <v>2.758644588733023E-3</v>
      </c>
      <c r="AX34" s="35">
        <v>0.14372909389777774</v>
      </c>
      <c r="AY34" s="35">
        <v>1.1396618800278573E-2</v>
      </c>
      <c r="AZ34" s="35">
        <v>4.4667572074469565E-2</v>
      </c>
      <c r="BA34" s="35">
        <v>7.5072143050246287E-3</v>
      </c>
      <c r="BB34" s="35">
        <v>-1.8494296317907527E-4</v>
      </c>
      <c r="BC34" s="35">
        <v>6.5651546461216257E-6</v>
      </c>
      <c r="BD34" s="35">
        <v>-2.2755210642210351E-3</v>
      </c>
      <c r="BE34" s="35">
        <v>2.7604715817855477E-3</v>
      </c>
      <c r="BF34" s="35">
        <v>5.1816617816922538E-4</v>
      </c>
      <c r="BG34" s="35">
        <v>3.7378458409153414E-4</v>
      </c>
      <c r="BH34" s="35">
        <v>5.7442103770595637E-3</v>
      </c>
      <c r="BI34" s="35">
        <v>3.1978082993817511E-3</v>
      </c>
      <c r="BJ34" s="35">
        <v>3.4940608099715456E-2</v>
      </c>
      <c r="BK34" s="35">
        <v>4.8474615946276006E-3</v>
      </c>
    </row>
    <row r="35" spans="1:63" x14ac:dyDescent="0.15">
      <c r="A35" s="47" t="s">
        <v>760</v>
      </c>
      <c r="B35" s="21" t="s">
        <v>807</v>
      </c>
      <c r="C35" s="35">
        <v>38.278399999999998</v>
      </c>
      <c r="D35" s="35">
        <v>17.458100000000002</v>
      </c>
      <c r="E35" s="35">
        <v>42.931800000000003</v>
      </c>
      <c r="F35" s="35">
        <v>0.26026899999999997</v>
      </c>
      <c r="G35" s="35">
        <v>0.211091</v>
      </c>
      <c r="H35" s="35">
        <v>0.22833999999999999</v>
      </c>
      <c r="I35" s="57" t="s">
        <v>514</v>
      </c>
      <c r="J35" s="57" t="s">
        <v>514</v>
      </c>
      <c r="K35" s="57" t="s">
        <v>514</v>
      </c>
      <c r="L35" s="35">
        <v>99.367900000000006</v>
      </c>
      <c r="M35" s="35">
        <v>81.4251</v>
      </c>
      <c r="N35" s="52">
        <v>1.5167809828351861</v>
      </c>
      <c r="O35" s="52">
        <v>0.11368085140047779</v>
      </c>
      <c r="P35" s="52">
        <v>-1.3050981834968566E-2</v>
      </c>
      <c r="Q35" s="52">
        <v>3.896029841050231E-2</v>
      </c>
      <c r="R35" s="57" t="s">
        <v>514</v>
      </c>
      <c r="S35" s="57" t="s">
        <v>514</v>
      </c>
      <c r="T35" s="52">
        <v>84.198189932585436</v>
      </c>
      <c r="U35" s="52">
        <v>2.6826064149166071</v>
      </c>
      <c r="V35" s="52">
        <v>19.245057492664834</v>
      </c>
      <c r="W35" s="52">
        <v>1.2683339002494416</v>
      </c>
      <c r="X35" s="67">
        <v>1857.387472687805</v>
      </c>
      <c r="Y35" s="67">
        <v>101.23699629412354</v>
      </c>
      <c r="Z35" s="52">
        <v>7.7843196219175823</v>
      </c>
      <c r="AA35" s="52">
        <v>0.53188184428738561</v>
      </c>
      <c r="AB35" s="52">
        <v>66.308109476455869</v>
      </c>
      <c r="AC35" s="52">
        <v>4.072609352023032</v>
      </c>
      <c r="AD35" s="52">
        <v>9.4936964613461132</v>
      </c>
      <c r="AE35" s="52">
        <v>0.36507178180694522</v>
      </c>
      <c r="AF35" s="52">
        <v>282.1781885644221</v>
      </c>
      <c r="AG35" s="52">
        <v>9.3892990271560688</v>
      </c>
      <c r="AH35" s="52">
        <v>1834.7220497871333</v>
      </c>
      <c r="AI35" s="52">
        <v>58.926350967209224</v>
      </c>
      <c r="AJ35" s="68">
        <v>193.74811288269771</v>
      </c>
      <c r="AK35" s="68">
        <v>10.648895478034634</v>
      </c>
      <c r="AL35" s="52">
        <v>1437.2344886733986</v>
      </c>
      <c r="AM35" s="52">
        <v>71.968014668615524</v>
      </c>
      <c r="AN35" s="52">
        <v>4.2097856282752772</v>
      </c>
      <c r="AO35" s="52">
        <v>0.29797342353024786</v>
      </c>
      <c r="AP35" s="68">
        <v>117.87593022457004</v>
      </c>
      <c r="AQ35" s="68">
        <v>6.7026037702262471</v>
      </c>
      <c r="AR35" s="52" t="s">
        <v>514</v>
      </c>
      <c r="AS35" s="52" t="s">
        <v>514</v>
      </c>
      <c r="AT35" s="35">
        <v>1.0217277748875209E-2</v>
      </c>
      <c r="AU35" s="35">
        <v>5.193746174893165E-3</v>
      </c>
      <c r="AV35" s="35">
        <v>9.4418206819341793E-3</v>
      </c>
      <c r="AW35" s="35">
        <v>3.9976066960064009E-3</v>
      </c>
      <c r="AX35" s="35">
        <v>0.16454423693092229</v>
      </c>
      <c r="AY35" s="35">
        <v>1.5355727627902417E-2</v>
      </c>
      <c r="AZ35" s="35">
        <v>0.23739437137394856</v>
      </c>
      <c r="BA35" s="35">
        <v>0.37656614512598796</v>
      </c>
      <c r="BB35" s="35">
        <v>3.4000666143714844E-3</v>
      </c>
      <c r="BC35" s="35">
        <v>2.9001831452562825E-3</v>
      </c>
      <c r="BD35" s="35">
        <v>-3.4862092802187036E-2</v>
      </c>
      <c r="BE35" s="35">
        <v>5.9846279202825578E-3</v>
      </c>
      <c r="BF35" s="35">
        <v>4.2257928193754511E-3</v>
      </c>
      <c r="BG35" s="35">
        <v>3.1538643011331949E-3</v>
      </c>
      <c r="BH35" s="35">
        <v>6.8068662645063872E-3</v>
      </c>
      <c r="BI35" s="35">
        <v>4.6173544327173348E-3</v>
      </c>
      <c r="BJ35" s="35">
        <v>3.8908812043782687E-2</v>
      </c>
      <c r="BK35" s="35">
        <v>5.5219190273419778E-3</v>
      </c>
    </row>
    <row r="36" spans="1:63" x14ac:dyDescent="0.15">
      <c r="A36" s="47" t="s">
        <v>760</v>
      </c>
      <c r="B36" s="21" t="s">
        <v>808</v>
      </c>
      <c r="C36" s="35">
        <v>38.092300000000002</v>
      </c>
      <c r="D36" s="35">
        <v>17.6099</v>
      </c>
      <c r="E36" s="35">
        <v>42.448500000000003</v>
      </c>
      <c r="F36" s="35">
        <v>0.26474300000000001</v>
      </c>
      <c r="G36" s="35">
        <v>0.20194200000000001</v>
      </c>
      <c r="H36" s="35">
        <v>0.23342199999999999</v>
      </c>
      <c r="I36" s="57" t="s">
        <v>514</v>
      </c>
      <c r="J36" s="57" t="s">
        <v>514</v>
      </c>
      <c r="K36" s="57" t="s">
        <v>514</v>
      </c>
      <c r="L36" s="35">
        <v>98.850800000000007</v>
      </c>
      <c r="M36" s="35">
        <v>81.120999999999995</v>
      </c>
      <c r="N36" s="52">
        <v>1.7147469481102493</v>
      </c>
      <c r="O36" s="52">
        <v>0.16383278011509592</v>
      </c>
      <c r="P36" s="52">
        <v>-4.6554829724853058E-2</v>
      </c>
      <c r="Q36" s="52">
        <v>2.5534392600148306E-2</v>
      </c>
      <c r="R36" s="57" t="s">
        <v>514</v>
      </c>
      <c r="S36" s="57" t="s">
        <v>514</v>
      </c>
      <c r="T36" s="52">
        <v>82.226462227363839</v>
      </c>
      <c r="U36" s="52">
        <v>3.7822448079106352</v>
      </c>
      <c r="V36" s="52">
        <v>46.279746289080947</v>
      </c>
      <c r="W36" s="52">
        <v>3.003048815615931</v>
      </c>
      <c r="X36" s="67">
        <v>1837.2339220775698</v>
      </c>
      <c r="Y36" s="67">
        <v>140.08347547688342</v>
      </c>
      <c r="Z36" s="52">
        <v>7.6926807610005898</v>
      </c>
      <c r="AA36" s="52">
        <v>0.61196294092653014</v>
      </c>
      <c r="AB36" s="52">
        <v>70.79171746494589</v>
      </c>
      <c r="AC36" s="52">
        <v>7.2771560348627284</v>
      </c>
      <c r="AD36" s="52">
        <v>10.869854906120199</v>
      </c>
      <c r="AE36" s="52">
        <v>0.80615229701133406</v>
      </c>
      <c r="AF36" s="52">
        <v>297.14330324676786</v>
      </c>
      <c r="AG36" s="52">
        <v>18.405417855147039</v>
      </c>
      <c r="AH36" s="52">
        <v>1881.7676105011292</v>
      </c>
      <c r="AI36" s="52">
        <v>93.531947790590664</v>
      </c>
      <c r="AJ36" s="68">
        <v>199.53044344826046</v>
      </c>
      <c r="AK36" s="68">
        <v>13.653066658471447</v>
      </c>
      <c r="AL36" s="52">
        <v>1456.8500651094744</v>
      </c>
      <c r="AM36" s="52">
        <v>116.99004074625906</v>
      </c>
      <c r="AN36" s="52">
        <v>4.461505723572067</v>
      </c>
      <c r="AO36" s="52">
        <v>0.37359542036505605</v>
      </c>
      <c r="AP36" s="68">
        <v>115.94087250404492</v>
      </c>
      <c r="AQ36" s="68">
        <v>10.454344165478114</v>
      </c>
      <c r="AR36" s="52" t="s">
        <v>514</v>
      </c>
      <c r="AS36" s="52" t="s">
        <v>514</v>
      </c>
      <c r="AT36" s="35">
        <v>3.0045934926153164E-3</v>
      </c>
      <c r="AU36" s="35">
        <v>5.797753356123289E-3</v>
      </c>
      <c r="AV36" s="35">
        <v>5.2827671451227548E-2</v>
      </c>
      <c r="AW36" s="35">
        <v>3.6857545031508995E-2</v>
      </c>
      <c r="AX36" s="35">
        <v>0.16250900144938007</v>
      </c>
      <c r="AY36" s="35">
        <v>1.7973430644917569E-2</v>
      </c>
      <c r="AZ36" s="35">
        <v>5.9452939943474795E-2</v>
      </c>
      <c r="BA36" s="35">
        <v>1.5323057593047374E-2</v>
      </c>
      <c r="BB36" s="35">
        <v>1.4591516215456271E-2</v>
      </c>
      <c r="BC36" s="35">
        <v>1.7591412444949939E-2</v>
      </c>
      <c r="BD36" s="35">
        <v>2.3466543830736122E-2</v>
      </c>
      <c r="BE36" s="35">
        <v>3.6942207457569744E-2</v>
      </c>
      <c r="BF36" s="35">
        <v>3.3764936559883003E-2</v>
      </c>
      <c r="BG36" s="35">
        <v>3.9310629095252243E-2</v>
      </c>
      <c r="BH36" s="35">
        <v>3.5913086704620151E-2</v>
      </c>
      <c r="BI36" s="35">
        <v>4.4902793540157949E-2</v>
      </c>
      <c r="BJ36" s="35">
        <v>5.3644155530735975E-2</v>
      </c>
      <c r="BK36" s="35">
        <v>1.248185465078905E-2</v>
      </c>
    </row>
    <row r="37" spans="1:63" x14ac:dyDescent="0.15">
      <c r="A37" s="47" t="s">
        <v>760</v>
      </c>
      <c r="B37" s="21" t="s">
        <v>809</v>
      </c>
      <c r="C37" s="35">
        <v>37.995899999999999</v>
      </c>
      <c r="D37" s="35">
        <v>17.536300000000001</v>
      </c>
      <c r="E37" s="35">
        <v>42.291699999999999</v>
      </c>
      <c r="F37" s="35">
        <v>0.26740700000000001</v>
      </c>
      <c r="G37" s="35">
        <v>0.20522199999999999</v>
      </c>
      <c r="H37" s="35">
        <v>0.22874800000000001</v>
      </c>
      <c r="I37" s="57" t="s">
        <v>514</v>
      </c>
      <c r="J37" s="57" t="s">
        <v>514</v>
      </c>
      <c r="K37" s="57" t="s">
        <v>514</v>
      </c>
      <c r="L37" s="35">
        <v>98.525300000000001</v>
      </c>
      <c r="M37" s="35">
        <v>81.128500000000003</v>
      </c>
      <c r="N37" s="52">
        <v>1.7668399521098135</v>
      </c>
      <c r="O37" s="52">
        <v>0.10857642216233966</v>
      </c>
      <c r="P37" s="52">
        <v>-1.1838103531722431E-2</v>
      </c>
      <c r="Q37" s="52">
        <v>1.7868239856556275E-2</v>
      </c>
      <c r="R37" s="57" t="s">
        <v>514</v>
      </c>
      <c r="S37" s="57" t="s">
        <v>514</v>
      </c>
      <c r="T37" s="52">
        <v>88.364276877190633</v>
      </c>
      <c r="U37" s="52">
        <v>3.4107416972995721</v>
      </c>
      <c r="V37" s="52">
        <v>57.092665835547898</v>
      </c>
      <c r="W37" s="52">
        <v>2.1811065021781104</v>
      </c>
      <c r="X37" s="67">
        <v>1817.0939330106207</v>
      </c>
      <c r="Y37" s="67">
        <v>94.119925323006228</v>
      </c>
      <c r="Z37" s="52">
        <v>7.6934688562525011</v>
      </c>
      <c r="AA37" s="52">
        <v>0.38424992128077751</v>
      </c>
      <c r="AB37" s="52">
        <v>68.645762817907382</v>
      </c>
      <c r="AC37" s="52">
        <v>3.2176739905672109</v>
      </c>
      <c r="AD37" s="52">
        <v>9.8680955629470297</v>
      </c>
      <c r="AE37" s="52">
        <v>0.40412115988998243</v>
      </c>
      <c r="AF37" s="52">
        <v>305.55520339439346</v>
      </c>
      <c r="AG37" s="52">
        <v>9.4135176855317013</v>
      </c>
      <c r="AH37" s="52">
        <v>1821.8159402210688</v>
      </c>
      <c r="AI37" s="52">
        <v>52.456661213179999</v>
      </c>
      <c r="AJ37" s="68">
        <v>190.06529394200575</v>
      </c>
      <c r="AK37" s="68">
        <v>7.9563995481865959</v>
      </c>
      <c r="AL37" s="52">
        <v>1440.4880684755947</v>
      </c>
      <c r="AM37" s="52">
        <v>59.335025867381894</v>
      </c>
      <c r="AN37" s="52">
        <v>4.1934179051332636</v>
      </c>
      <c r="AO37" s="52">
        <v>0.23309163859382137</v>
      </c>
      <c r="AP37" s="68">
        <v>114.85810131491574</v>
      </c>
      <c r="AQ37" s="68">
        <v>5.7486682010749748</v>
      </c>
      <c r="AR37" s="52" t="s">
        <v>514</v>
      </c>
      <c r="AS37" s="52" t="s">
        <v>514</v>
      </c>
      <c r="AT37" s="35">
        <v>1.0504602319864395E-2</v>
      </c>
      <c r="AU37" s="35">
        <v>4.2776641675342083E-3</v>
      </c>
      <c r="AV37" s="35">
        <v>6.5427775061156317E-3</v>
      </c>
      <c r="AW37" s="35">
        <v>2.7211891671150221E-3</v>
      </c>
      <c r="AX37" s="35">
        <v>0.15597915586547553</v>
      </c>
      <c r="AY37" s="35">
        <v>1.3078886866949883E-2</v>
      </c>
      <c r="AZ37" s="35">
        <v>4.2229569360158863E-2</v>
      </c>
      <c r="BA37" s="35">
        <v>7.5274201489179873E-3</v>
      </c>
      <c r="BB37" s="35">
        <v>5.5427532763900036E-4</v>
      </c>
      <c r="BC37" s="35">
        <v>5.1080705432978032E-4</v>
      </c>
      <c r="BD37" s="35">
        <v>-4.3894327502575642E-4</v>
      </c>
      <c r="BE37" s="35">
        <v>4.2823503908816299E-3</v>
      </c>
      <c r="BF37" s="35">
        <v>2.1863367435737135E-4</v>
      </c>
      <c r="BG37" s="35">
        <v>2.9496100225945103E-4</v>
      </c>
      <c r="BH37" s="35">
        <v>3.8749849597888961E-3</v>
      </c>
      <c r="BI37" s="35">
        <v>2.5214539681024275E-3</v>
      </c>
      <c r="BJ37" s="35">
        <v>4.084995961100054E-2</v>
      </c>
      <c r="BK37" s="35">
        <v>5.4060978326670736E-3</v>
      </c>
    </row>
    <row r="38" spans="1:63" x14ac:dyDescent="0.15">
      <c r="A38" s="47" t="s">
        <v>760</v>
      </c>
      <c r="B38" s="21" t="s">
        <v>810</v>
      </c>
      <c r="C38" s="35">
        <v>38.274299999999997</v>
      </c>
      <c r="D38" s="35">
        <v>17.914000000000001</v>
      </c>
      <c r="E38" s="35">
        <v>42.689399999999999</v>
      </c>
      <c r="F38" s="35">
        <v>0.26339000000000001</v>
      </c>
      <c r="G38" s="35">
        <v>0.19797999999999999</v>
      </c>
      <c r="H38" s="35">
        <v>0.23655699999999999</v>
      </c>
      <c r="I38" s="57" t="s">
        <v>514</v>
      </c>
      <c r="J38" s="57" t="s">
        <v>514</v>
      </c>
      <c r="K38" s="57" t="s">
        <v>514</v>
      </c>
      <c r="L38" s="35">
        <v>99.575599999999994</v>
      </c>
      <c r="M38" s="35">
        <v>80.944900000000004</v>
      </c>
      <c r="N38" s="52">
        <v>1.7615729261672877</v>
      </c>
      <c r="O38" s="52">
        <v>0.14416521897411586</v>
      </c>
      <c r="P38" s="52">
        <v>-1.8076385964392545E-2</v>
      </c>
      <c r="Q38" s="52">
        <v>2.8107187697818396E-2</v>
      </c>
      <c r="R38" s="57" t="s">
        <v>514</v>
      </c>
      <c r="S38" s="57" t="s">
        <v>514</v>
      </c>
      <c r="T38" s="52">
        <v>96.579589490382517</v>
      </c>
      <c r="U38" s="52">
        <v>3.8410120203339284</v>
      </c>
      <c r="V38" s="52">
        <v>45.766186077477208</v>
      </c>
      <c r="W38" s="52">
        <v>3.7948075734174394</v>
      </c>
      <c r="X38" s="67">
        <v>1823.2892631277932</v>
      </c>
      <c r="Y38" s="67">
        <v>139.59848729545647</v>
      </c>
      <c r="Z38" s="52">
        <v>7.7911158065400246</v>
      </c>
      <c r="AA38" s="52">
        <v>0.58961857651557292</v>
      </c>
      <c r="AB38" s="52">
        <v>76.709836235932514</v>
      </c>
      <c r="AC38" s="52">
        <v>5.1194923375826713</v>
      </c>
      <c r="AD38" s="52">
        <v>10.917262218974191</v>
      </c>
      <c r="AE38" s="52">
        <v>0.5963434625333498</v>
      </c>
      <c r="AF38" s="52">
        <v>322.68450793813878</v>
      </c>
      <c r="AG38" s="52">
        <v>15.478411330067404</v>
      </c>
      <c r="AH38" s="52">
        <v>1828.3418071389062</v>
      </c>
      <c r="AI38" s="52">
        <v>97.47873213096355</v>
      </c>
      <c r="AJ38" s="68">
        <v>189.8722578510783</v>
      </c>
      <c r="AK38" s="68">
        <v>11.474513991442253</v>
      </c>
      <c r="AL38" s="52">
        <v>1519.9743613603139</v>
      </c>
      <c r="AM38" s="52">
        <v>110.36413952268609</v>
      </c>
      <c r="AN38" s="52">
        <v>3.9928512248137209</v>
      </c>
      <c r="AO38" s="52">
        <v>0.28872391142073361</v>
      </c>
      <c r="AP38" s="68">
        <v>116.60932810597046</v>
      </c>
      <c r="AQ38" s="68">
        <v>6.2231832847178374</v>
      </c>
      <c r="AR38" s="52" t="s">
        <v>514</v>
      </c>
      <c r="AS38" s="52" t="s">
        <v>514</v>
      </c>
      <c r="AT38" s="35">
        <v>-1.2326050577474877E-3</v>
      </c>
      <c r="AU38" s="35">
        <v>5.7888940029604116E-3</v>
      </c>
      <c r="AV38" s="35">
        <v>3.0656984721555E-3</v>
      </c>
      <c r="AW38" s="35">
        <v>5.2435774315874048E-3</v>
      </c>
      <c r="AX38" s="35">
        <v>0.1498530906794461</v>
      </c>
      <c r="AY38" s="35">
        <v>1.690058664635458E-2</v>
      </c>
      <c r="AZ38" s="35">
        <v>5.0379060020307662E-2</v>
      </c>
      <c r="BA38" s="35">
        <v>1.1958752820785498E-2</v>
      </c>
      <c r="BB38" s="35">
        <v>-1.5678619108215473E-3</v>
      </c>
      <c r="BC38" s="35">
        <v>7.7095961302888562E-5</v>
      </c>
      <c r="BD38" s="35">
        <v>2.3849462559361311E-4</v>
      </c>
      <c r="BE38" s="35">
        <v>6.8854310909664679E-3</v>
      </c>
      <c r="BF38" s="35">
        <v>7.7947910981328323E-3</v>
      </c>
      <c r="BG38" s="35">
        <v>1.4339781869961047E-2</v>
      </c>
      <c r="BH38" s="35">
        <v>1.2704712079234968E-3</v>
      </c>
      <c r="BI38" s="35">
        <v>2.7312549745274737E-3</v>
      </c>
      <c r="BJ38" s="35">
        <v>3.7187955980507462E-2</v>
      </c>
      <c r="BK38" s="35">
        <v>6.0209842892954522E-3</v>
      </c>
    </row>
    <row r="39" spans="1:63" x14ac:dyDescent="0.15">
      <c r="A39" s="47" t="s">
        <v>760</v>
      </c>
      <c r="B39" s="21" t="s">
        <v>811</v>
      </c>
      <c r="C39" s="35">
        <v>38.091799999999999</v>
      </c>
      <c r="D39" s="35">
        <v>17.900200000000002</v>
      </c>
      <c r="E39" s="35">
        <v>42.898400000000002</v>
      </c>
      <c r="F39" s="35">
        <v>0.26443499999999998</v>
      </c>
      <c r="G39" s="35">
        <v>0.20490900000000001</v>
      </c>
      <c r="H39" s="35">
        <v>0.23748</v>
      </c>
      <c r="I39" s="57" t="s">
        <v>514</v>
      </c>
      <c r="J39" s="57" t="s">
        <v>514</v>
      </c>
      <c r="K39" s="57" t="s">
        <v>514</v>
      </c>
      <c r="L39" s="35">
        <v>99.597300000000004</v>
      </c>
      <c r="M39" s="35">
        <v>81.031899999999993</v>
      </c>
      <c r="N39" s="52">
        <v>1.6433872975236707</v>
      </c>
      <c r="O39" s="52">
        <v>0.13935927759363392</v>
      </c>
      <c r="P39" s="52">
        <v>-3.4885543758854137E-2</v>
      </c>
      <c r="Q39" s="52">
        <v>1.5724640152138607E-3</v>
      </c>
      <c r="R39" s="57" t="s">
        <v>514</v>
      </c>
      <c r="S39" s="57" t="s">
        <v>514</v>
      </c>
      <c r="T39" s="52">
        <v>139.5653864799992</v>
      </c>
      <c r="U39" s="52">
        <v>20.139973434622487</v>
      </c>
      <c r="V39" s="52">
        <v>34.898450455028545</v>
      </c>
      <c r="W39" s="52">
        <v>1.7912095876899299</v>
      </c>
      <c r="X39" s="67">
        <v>1972.1804277075028</v>
      </c>
      <c r="Y39" s="67">
        <v>123.66578202622547</v>
      </c>
      <c r="Z39" s="52">
        <v>7.4106957646860403</v>
      </c>
      <c r="AA39" s="52">
        <v>0.48696077766264895</v>
      </c>
      <c r="AB39" s="52">
        <v>84.934983141874824</v>
      </c>
      <c r="AC39" s="52">
        <v>7.8653889782516693</v>
      </c>
      <c r="AD39" s="52">
        <v>9.4364539536104513</v>
      </c>
      <c r="AE39" s="52">
        <v>0.47657891725433377</v>
      </c>
      <c r="AF39" s="52">
        <v>290.54950818121483</v>
      </c>
      <c r="AG39" s="52">
        <v>11.572762046795894</v>
      </c>
      <c r="AH39" s="52">
        <v>1807.0090428642338</v>
      </c>
      <c r="AI39" s="52">
        <v>67.905872710480566</v>
      </c>
      <c r="AJ39" s="68">
        <v>187.50739172786948</v>
      </c>
      <c r="AK39" s="68">
        <v>10.552743325822805</v>
      </c>
      <c r="AL39" s="52">
        <v>1455.944696716675</v>
      </c>
      <c r="AM39" s="52">
        <v>86.720732256004354</v>
      </c>
      <c r="AN39" s="52">
        <v>4.3920483158545967</v>
      </c>
      <c r="AO39" s="52">
        <v>0.31775866453602269</v>
      </c>
      <c r="AP39" s="68">
        <v>115.24881685641041</v>
      </c>
      <c r="AQ39" s="68">
        <v>6.7653040728636009</v>
      </c>
      <c r="AR39" s="52" t="s">
        <v>514</v>
      </c>
      <c r="AS39" s="52" t="s">
        <v>514</v>
      </c>
      <c r="AT39" s="35">
        <v>1.6959571112594028E-2</v>
      </c>
      <c r="AU39" s="35">
        <v>7.5273618891427288E-3</v>
      </c>
      <c r="AV39" s="35">
        <v>0.50903117866044512</v>
      </c>
      <c r="AW39" s="35">
        <v>0.17620388230127762</v>
      </c>
      <c r="AX39" s="35">
        <v>0.19077742750376572</v>
      </c>
      <c r="AY39" s="35">
        <v>2.4043173341656888E-2</v>
      </c>
      <c r="AZ39" s="35">
        <v>0.38897780068287752</v>
      </c>
      <c r="BA39" s="35">
        <v>0.10723619603428131</v>
      </c>
      <c r="BB39" s="35">
        <v>2.0283824279503732E-2</v>
      </c>
      <c r="BC39" s="35">
        <v>7.4623114778925416E-3</v>
      </c>
      <c r="BD39" s="35">
        <v>0.15811008328953069</v>
      </c>
      <c r="BE39" s="35">
        <v>5.9921145882432088E-2</v>
      </c>
      <c r="BF39" s="35">
        <v>4.6323072645745929E-2</v>
      </c>
      <c r="BG39" s="35">
        <v>1.4407553835713313E-2</v>
      </c>
      <c r="BH39" s="35">
        <v>1.9006153400511261E-2</v>
      </c>
      <c r="BI39" s="35">
        <v>8.4412228337212031E-3</v>
      </c>
      <c r="BJ39" s="35">
        <v>4.0752377707755111E-2</v>
      </c>
      <c r="BK39" s="35">
        <v>7.7975500756725259E-3</v>
      </c>
    </row>
    <row r="40" spans="1:63" x14ac:dyDescent="0.15">
      <c r="A40" s="47" t="s">
        <v>760</v>
      </c>
      <c r="B40" s="21" t="s">
        <v>812</v>
      </c>
      <c r="C40" s="35">
        <v>37.938200000000002</v>
      </c>
      <c r="D40" s="35">
        <v>17.298200000000001</v>
      </c>
      <c r="E40" s="35">
        <v>43.036999999999999</v>
      </c>
      <c r="F40" s="35">
        <v>0.26199</v>
      </c>
      <c r="G40" s="35">
        <v>0.209957</v>
      </c>
      <c r="H40" s="35">
        <v>0.226462</v>
      </c>
      <c r="I40" s="57" t="s">
        <v>514</v>
      </c>
      <c r="J40" s="57" t="s">
        <v>514</v>
      </c>
      <c r="K40" s="57" t="s">
        <v>514</v>
      </c>
      <c r="L40" s="35">
        <v>98.971800000000002</v>
      </c>
      <c r="M40" s="35">
        <v>81.6006</v>
      </c>
      <c r="N40" s="52">
        <v>1.7840384683053658</v>
      </c>
      <c r="O40" s="52">
        <v>0.11720551240924965</v>
      </c>
      <c r="P40" s="52">
        <v>-3.3434106066919225E-2</v>
      </c>
      <c r="Q40" s="52">
        <v>2.619805850201597E-2</v>
      </c>
      <c r="R40" s="57" t="s">
        <v>514</v>
      </c>
      <c r="S40" s="57" t="s">
        <v>514</v>
      </c>
      <c r="T40" s="52">
        <v>80.670999170703212</v>
      </c>
      <c r="U40" s="52">
        <v>2.2515217836256873</v>
      </c>
      <c r="V40" s="52">
        <v>39.095390263667639</v>
      </c>
      <c r="W40" s="52">
        <v>2.2507342839274154</v>
      </c>
      <c r="X40" s="67">
        <v>1883.0692373225831</v>
      </c>
      <c r="Y40" s="67">
        <v>85.128033250141286</v>
      </c>
      <c r="Z40" s="52">
        <v>7.4708619922397403</v>
      </c>
      <c r="AA40" s="52">
        <v>0.35829663309447379</v>
      </c>
      <c r="AB40" s="52">
        <v>66.314530514329846</v>
      </c>
      <c r="AC40" s="52">
        <v>2.9383574092212621</v>
      </c>
      <c r="AD40" s="52">
        <v>9.7675298759425271</v>
      </c>
      <c r="AE40" s="52">
        <v>0.32528101064996118</v>
      </c>
      <c r="AF40" s="52">
        <v>291.18425510427949</v>
      </c>
      <c r="AG40" s="52">
        <v>8.593765320598779</v>
      </c>
      <c r="AH40" s="52">
        <v>1785.3968348041133</v>
      </c>
      <c r="AI40" s="52">
        <v>59.66716149705946</v>
      </c>
      <c r="AJ40" s="68">
        <v>192.48446999488641</v>
      </c>
      <c r="AK40" s="68">
        <v>7.8992805231306971</v>
      </c>
      <c r="AL40" s="52">
        <v>1449.362674350074</v>
      </c>
      <c r="AM40" s="52">
        <v>59.944954824089443</v>
      </c>
      <c r="AN40" s="52">
        <v>4.1868985003447907</v>
      </c>
      <c r="AO40" s="52">
        <v>0.2388998856914783</v>
      </c>
      <c r="AP40" s="68">
        <v>114.00104030050746</v>
      </c>
      <c r="AQ40" s="68">
        <v>5.010515897641195</v>
      </c>
      <c r="AR40" s="52" t="s">
        <v>514</v>
      </c>
      <c r="AS40" s="52" t="s">
        <v>514</v>
      </c>
      <c r="AT40" s="35">
        <v>7.4448056379426905E-3</v>
      </c>
      <c r="AU40" s="35">
        <v>3.7920582422638189E-3</v>
      </c>
      <c r="AV40" s="35">
        <v>7.7008603555343801E-3</v>
      </c>
      <c r="AW40" s="35">
        <v>3.1006329473119757E-3</v>
      </c>
      <c r="AX40" s="35">
        <v>0.14095644733566567</v>
      </c>
      <c r="AY40" s="35">
        <v>1.1583708766299194E-2</v>
      </c>
      <c r="AZ40" s="35">
        <v>4.1870918476734548E-2</v>
      </c>
      <c r="BA40" s="35">
        <v>7.2078817829429615E-3</v>
      </c>
      <c r="BB40" s="35">
        <v>3.5996744624764722E-4</v>
      </c>
      <c r="BC40" s="35">
        <v>3.851057528374745E-4</v>
      </c>
      <c r="BD40" s="35">
        <v>-2.0107657716236693E-3</v>
      </c>
      <c r="BE40" s="35">
        <v>3.8590111537148216E-3</v>
      </c>
      <c r="BF40" s="35">
        <v>3.6310816858484259E-5</v>
      </c>
      <c r="BG40" s="35">
        <v>1.7725367559421644E-4</v>
      </c>
      <c r="BH40" s="35">
        <v>7.5804523247272803E-3</v>
      </c>
      <c r="BI40" s="35">
        <v>3.1089458116313391E-3</v>
      </c>
      <c r="BJ40" s="35">
        <v>3.4084770183138713E-2</v>
      </c>
      <c r="BK40" s="35">
        <v>5.5768198054783188E-3</v>
      </c>
    </row>
    <row r="41" spans="1:63" x14ac:dyDescent="0.15">
      <c r="A41" s="47" t="s">
        <v>761</v>
      </c>
      <c r="B41" s="21" t="s">
        <v>813</v>
      </c>
      <c r="C41" s="35">
        <v>38.424100000000003</v>
      </c>
      <c r="D41" s="35">
        <v>18.095099999999999</v>
      </c>
      <c r="E41" s="35">
        <v>42.452199999999998</v>
      </c>
      <c r="F41" s="35">
        <v>0.26985799999999999</v>
      </c>
      <c r="G41" s="35">
        <v>0.19658100000000001</v>
      </c>
      <c r="H41" s="35">
        <v>0.233621</v>
      </c>
      <c r="I41" s="57" t="s">
        <v>514</v>
      </c>
      <c r="J41" s="57" t="s">
        <v>514</v>
      </c>
      <c r="K41" s="57" t="s">
        <v>514</v>
      </c>
      <c r="L41" s="35">
        <v>99.671400000000006</v>
      </c>
      <c r="M41" s="35">
        <v>80.702600000000004</v>
      </c>
      <c r="N41" s="52">
        <v>1.7383023465310405</v>
      </c>
      <c r="O41" s="52">
        <v>0.11684028931664854</v>
      </c>
      <c r="P41" s="52">
        <v>-1.7059889068526155E-2</v>
      </c>
      <c r="Q41" s="52">
        <v>2.1893593958505639E-2</v>
      </c>
      <c r="R41" s="57" t="s">
        <v>514</v>
      </c>
      <c r="S41" s="57" t="s">
        <v>514</v>
      </c>
      <c r="T41" s="52">
        <v>82.154317047965648</v>
      </c>
      <c r="U41" s="52">
        <v>2.4038306927784125</v>
      </c>
      <c r="V41" s="52">
        <v>52.628168577234561</v>
      </c>
      <c r="W41" s="52">
        <v>2.9593714511155111</v>
      </c>
      <c r="X41" s="67">
        <v>1904.9511776193729</v>
      </c>
      <c r="Y41" s="67">
        <v>93.372094635764043</v>
      </c>
      <c r="Z41" s="52">
        <v>7.513444577559893</v>
      </c>
      <c r="AA41" s="52">
        <v>0.30490948301604903</v>
      </c>
      <c r="AB41" s="52">
        <v>70.888174288817666</v>
      </c>
      <c r="AC41" s="52">
        <v>2.7124839738747579</v>
      </c>
      <c r="AD41" s="52">
        <v>10.514239458550401</v>
      </c>
      <c r="AE41" s="52">
        <v>0.36550475236030072</v>
      </c>
      <c r="AF41" s="52">
        <v>303.58228350665917</v>
      </c>
      <c r="AG41" s="52">
        <v>11.125483415725524</v>
      </c>
      <c r="AH41" s="52">
        <v>1822.8342836361803</v>
      </c>
      <c r="AI41" s="52">
        <v>63.185886849157974</v>
      </c>
      <c r="AJ41" s="68">
        <v>193.06418640003076</v>
      </c>
      <c r="AK41" s="68">
        <v>7.5215301084421204</v>
      </c>
      <c r="AL41" s="52">
        <v>1477.5941984583269</v>
      </c>
      <c r="AM41" s="52">
        <v>56.104386289057011</v>
      </c>
      <c r="AN41" s="52">
        <v>4.2706454096736106</v>
      </c>
      <c r="AO41" s="52">
        <v>0.21989250444914135</v>
      </c>
      <c r="AP41" s="68">
        <v>118.89598325522128</v>
      </c>
      <c r="AQ41" s="68">
        <v>4.0180450025788952</v>
      </c>
      <c r="AR41" s="52" t="s">
        <v>514</v>
      </c>
      <c r="AS41" s="52" t="s">
        <v>514</v>
      </c>
      <c r="AT41" s="35">
        <v>4.9483088507181177E-3</v>
      </c>
      <c r="AU41" s="35">
        <v>3.5912012654820014E-3</v>
      </c>
      <c r="AV41" s="35">
        <v>7.5447492979156599E-3</v>
      </c>
      <c r="AW41" s="35">
        <v>3.3542624663600125E-3</v>
      </c>
      <c r="AX41" s="35">
        <v>0.15258492117407946</v>
      </c>
      <c r="AY41" s="35">
        <v>1.1085225802639953E-2</v>
      </c>
      <c r="AZ41" s="35">
        <v>4.5699489604996014E-2</v>
      </c>
      <c r="BA41" s="35">
        <v>8.016664843142304E-3</v>
      </c>
      <c r="BB41" s="35">
        <v>-2.0326754390695357E-5</v>
      </c>
      <c r="BC41" s="35">
        <v>2.3720983488815503E-4</v>
      </c>
      <c r="BD41" s="35">
        <v>-2.2857340510883915E-3</v>
      </c>
      <c r="BE41" s="35">
        <v>3.5171174402885458E-3</v>
      </c>
      <c r="BF41" s="35">
        <v>1.0725417028697342E-3</v>
      </c>
      <c r="BG41" s="35">
        <v>7.7810078822703594E-4</v>
      </c>
      <c r="BH41" s="35">
        <v>5.601742755779157E-3</v>
      </c>
      <c r="BI41" s="35">
        <v>2.8489082957963213E-3</v>
      </c>
      <c r="BJ41" s="35">
        <v>3.4929360433485102E-2</v>
      </c>
      <c r="BK41" s="35">
        <v>4.473993467306191E-3</v>
      </c>
    </row>
    <row r="42" spans="1:63" x14ac:dyDescent="0.15">
      <c r="A42" s="47" t="s">
        <v>761</v>
      </c>
      <c r="B42" s="21" t="s">
        <v>814</v>
      </c>
      <c r="C42" s="35">
        <v>38.001199999999997</v>
      </c>
      <c r="D42" s="35">
        <v>18.0184</v>
      </c>
      <c r="E42" s="35">
        <v>42.277500000000003</v>
      </c>
      <c r="F42" s="35">
        <v>0.265374</v>
      </c>
      <c r="G42" s="35">
        <v>0.19946</v>
      </c>
      <c r="H42" s="35">
        <v>0.23822499999999999</v>
      </c>
      <c r="I42" s="57" t="s">
        <v>514</v>
      </c>
      <c r="J42" s="57" t="s">
        <v>514</v>
      </c>
      <c r="K42" s="57" t="s">
        <v>514</v>
      </c>
      <c r="L42" s="35">
        <v>99.000200000000007</v>
      </c>
      <c r="M42" s="35">
        <v>80.704599999999999</v>
      </c>
      <c r="N42" s="52">
        <v>1.7141181830866929</v>
      </c>
      <c r="O42" s="52">
        <v>0.12795808943504178</v>
      </c>
      <c r="P42" s="52">
        <v>1.4928434236233018E-2</v>
      </c>
      <c r="Q42" s="52">
        <v>3.6219765844565543E-2</v>
      </c>
      <c r="R42" s="57" t="s">
        <v>514</v>
      </c>
      <c r="S42" s="57" t="s">
        <v>514</v>
      </c>
      <c r="T42" s="52">
        <v>80.689305985389581</v>
      </c>
      <c r="U42" s="52">
        <v>2.5622333038955381</v>
      </c>
      <c r="V42" s="52">
        <v>42.4278429120141</v>
      </c>
      <c r="W42" s="52">
        <v>1.8843737298459078</v>
      </c>
      <c r="X42" s="67">
        <v>1755.848801337024</v>
      </c>
      <c r="Y42" s="67">
        <v>57.706124552144374</v>
      </c>
      <c r="Z42" s="52">
        <v>7.2572218246656632</v>
      </c>
      <c r="AA42" s="52">
        <v>0.22161187183529285</v>
      </c>
      <c r="AB42" s="52">
        <v>66.051839977400903</v>
      </c>
      <c r="AC42" s="52">
        <v>2.3862563723728316</v>
      </c>
      <c r="AD42" s="52">
        <v>9.6918467130404107</v>
      </c>
      <c r="AE42" s="52">
        <v>0.30629488149576634</v>
      </c>
      <c r="AF42" s="52">
        <v>285.5829402501613</v>
      </c>
      <c r="AG42" s="52">
        <v>7.9753185108580817</v>
      </c>
      <c r="AH42" s="52">
        <v>1769.2381749841586</v>
      </c>
      <c r="AI42" s="52">
        <v>48.91745196532159</v>
      </c>
      <c r="AJ42" s="68">
        <v>186.85955676892479</v>
      </c>
      <c r="AK42" s="68">
        <v>6.5546522396933957</v>
      </c>
      <c r="AL42" s="52">
        <v>1438.8941269406894</v>
      </c>
      <c r="AM42" s="52">
        <v>53.49872118411038</v>
      </c>
      <c r="AN42" s="52">
        <v>4.086277478394126</v>
      </c>
      <c r="AO42" s="52">
        <v>0.21578200255310209</v>
      </c>
      <c r="AP42" s="68">
        <v>115.07278847652857</v>
      </c>
      <c r="AQ42" s="68">
        <v>3.9085410022507183</v>
      </c>
      <c r="AR42" s="52" t="s">
        <v>514</v>
      </c>
      <c r="AS42" s="52" t="s">
        <v>514</v>
      </c>
      <c r="AT42" s="35">
        <v>5.4128021176405496E-4</v>
      </c>
      <c r="AU42" s="35">
        <v>3.4181829555991403E-3</v>
      </c>
      <c r="AV42" s="35">
        <v>1.3761187861083683E-2</v>
      </c>
      <c r="AW42" s="35">
        <v>5.0461709318579719E-3</v>
      </c>
      <c r="AX42" s="35">
        <v>0.16569672734949278</v>
      </c>
      <c r="AY42" s="35">
        <v>1.2363363092648369E-2</v>
      </c>
      <c r="AZ42" s="35">
        <v>1.1564963269783595</v>
      </c>
      <c r="BA42" s="35">
        <v>0.67320754166933738</v>
      </c>
      <c r="BB42" s="35">
        <v>1.3630503408939487E-3</v>
      </c>
      <c r="BC42" s="35">
        <v>1.062341325484692E-3</v>
      </c>
      <c r="BD42" s="35">
        <v>1.1657574747436247E-3</v>
      </c>
      <c r="BE42" s="35">
        <v>4.5998041777457746E-3</v>
      </c>
      <c r="BF42" s="35">
        <v>1.8394266158243321E-2</v>
      </c>
      <c r="BG42" s="35">
        <v>1.3684766131240568E-2</v>
      </c>
      <c r="BH42" s="35">
        <v>9.9722884496596179E-3</v>
      </c>
      <c r="BI42" s="35">
        <v>5.6130020680770177E-3</v>
      </c>
      <c r="BJ42" s="35">
        <v>4.1400957221491848E-2</v>
      </c>
      <c r="BK42" s="35">
        <v>7.1660654803439444E-3</v>
      </c>
    </row>
    <row r="43" spans="1:63" x14ac:dyDescent="0.15">
      <c r="A43" s="47" t="s">
        <v>761</v>
      </c>
      <c r="B43" s="21" t="s">
        <v>815</v>
      </c>
      <c r="C43" s="35">
        <v>38.1342</v>
      </c>
      <c r="D43" s="35">
        <v>18.099499999999999</v>
      </c>
      <c r="E43" s="35">
        <v>42.181399999999996</v>
      </c>
      <c r="F43" s="35">
        <v>0.26098900000000003</v>
      </c>
      <c r="G43" s="35">
        <v>0.199762</v>
      </c>
      <c r="H43" s="35">
        <v>0.235401</v>
      </c>
      <c r="I43" s="57" t="s">
        <v>514</v>
      </c>
      <c r="J43" s="57" t="s">
        <v>514</v>
      </c>
      <c r="K43" s="57" t="s">
        <v>514</v>
      </c>
      <c r="L43" s="35">
        <v>99.1113</v>
      </c>
      <c r="M43" s="35">
        <v>80.5989</v>
      </c>
      <c r="N43" s="52">
        <v>1.5771043391882549</v>
      </c>
      <c r="O43" s="52">
        <v>9.8268205458618182E-2</v>
      </c>
      <c r="P43" s="52">
        <v>-4.0202183647035004E-2</v>
      </c>
      <c r="Q43" s="52">
        <v>1.3430015038371091E-3</v>
      </c>
      <c r="R43" s="57" t="s">
        <v>514</v>
      </c>
      <c r="S43" s="57" t="s">
        <v>514</v>
      </c>
      <c r="T43" s="52">
        <v>79.706424309362177</v>
      </c>
      <c r="U43" s="52">
        <v>2.3475007595458499</v>
      </c>
      <c r="V43" s="52">
        <v>39.487950645574159</v>
      </c>
      <c r="W43" s="52">
        <v>2.1957181101462924</v>
      </c>
      <c r="X43" s="67">
        <v>1768.9105915431746</v>
      </c>
      <c r="Y43" s="67">
        <v>67.891809635298003</v>
      </c>
      <c r="Z43" s="52">
        <v>7.1264973496672823</v>
      </c>
      <c r="AA43" s="52">
        <v>0.29182662715946051</v>
      </c>
      <c r="AB43" s="52">
        <v>66.230204673324067</v>
      </c>
      <c r="AC43" s="52">
        <v>3.0051205553335492</v>
      </c>
      <c r="AD43" s="52">
        <v>9.7872360748342064</v>
      </c>
      <c r="AE43" s="52">
        <v>0.42370543280497447</v>
      </c>
      <c r="AF43" s="52">
        <v>293.18448738082941</v>
      </c>
      <c r="AG43" s="52">
        <v>10.792292597926522</v>
      </c>
      <c r="AH43" s="52">
        <v>1763.3885731894673</v>
      </c>
      <c r="AI43" s="52">
        <v>63.747642702630905</v>
      </c>
      <c r="AJ43" s="68">
        <v>184.20203479662032</v>
      </c>
      <c r="AK43" s="68">
        <v>6.9579411638587381</v>
      </c>
      <c r="AL43" s="52">
        <v>1451.872684165998</v>
      </c>
      <c r="AM43" s="52">
        <v>54.316650786478966</v>
      </c>
      <c r="AN43" s="52">
        <v>4.0807546155973649</v>
      </c>
      <c r="AO43" s="52">
        <v>0.15985841269407397</v>
      </c>
      <c r="AP43" s="68">
        <v>114.05776210680888</v>
      </c>
      <c r="AQ43" s="68">
        <v>4.6430084707045971</v>
      </c>
      <c r="AR43" s="52" t="s">
        <v>514</v>
      </c>
      <c r="AS43" s="52" t="s">
        <v>514</v>
      </c>
      <c r="AT43" s="35">
        <v>2.6828581920956269E-3</v>
      </c>
      <c r="AU43" s="35">
        <v>3.5534327638078434E-3</v>
      </c>
      <c r="AV43" s="35">
        <v>7.1076185537278834E-3</v>
      </c>
      <c r="AW43" s="35">
        <v>3.2621888425104825E-3</v>
      </c>
      <c r="AX43" s="35">
        <v>0.14445573321260471</v>
      </c>
      <c r="AY43" s="35">
        <v>9.1595022048744489E-3</v>
      </c>
      <c r="AZ43" s="35">
        <v>3.5695264928705492E-2</v>
      </c>
      <c r="BA43" s="35">
        <v>5.7587086599645157E-3</v>
      </c>
      <c r="BB43" s="35">
        <v>6.6123001200343314E-4</v>
      </c>
      <c r="BC43" s="35">
        <v>6.7840145402973744E-4</v>
      </c>
      <c r="BD43" s="35">
        <v>3.3451165947774673E-3</v>
      </c>
      <c r="BE43" s="35">
        <v>6.1595221658945036E-3</v>
      </c>
      <c r="BF43" s="35">
        <v>1.7253646560248595E-3</v>
      </c>
      <c r="BG43" s="35">
        <v>2.4182427795518442E-3</v>
      </c>
      <c r="BH43" s="35">
        <v>1.0361861850308003E-2</v>
      </c>
      <c r="BI43" s="35">
        <v>1.07746445534176E-2</v>
      </c>
      <c r="BJ43" s="35">
        <v>4.2369672912896943E-2</v>
      </c>
      <c r="BK43" s="35">
        <v>7.1611733551555073E-3</v>
      </c>
    </row>
    <row r="44" spans="1:63" x14ac:dyDescent="0.15">
      <c r="A44" s="47" t="s">
        <v>762</v>
      </c>
      <c r="B44" s="21" t="s">
        <v>816</v>
      </c>
      <c r="C44" s="35">
        <v>37.924799999999998</v>
      </c>
      <c r="D44" s="35">
        <v>17.73</v>
      </c>
      <c r="E44" s="35">
        <v>41.236899999999999</v>
      </c>
      <c r="F44" s="35">
        <v>0.264573</v>
      </c>
      <c r="G44" s="35">
        <v>0.20439399999999999</v>
      </c>
      <c r="H44" s="35">
        <v>0.23338100000000001</v>
      </c>
      <c r="I44" s="57" t="s">
        <v>514</v>
      </c>
      <c r="J44" s="57" t="s">
        <v>514</v>
      </c>
      <c r="K44" s="57" t="s">
        <v>514</v>
      </c>
      <c r="L44" s="35">
        <v>97.593999999999994</v>
      </c>
      <c r="M44" s="35">
        <v>80.567300000000003</v>
      </c>
      <c r="N44" s="52">
        <v>1.8070906483726445</v>
      </c>
      <c r="O44" s="52">
        <v>0.21790057753865588</v>
      </c>
      <c r="P44" s="52">
        <v>-4.5966973381470821E-2</v>
      </c>
      <c r="Q44" s="52">
        <v>2.281172278032598E-2</v>
      </c>
      <c r="R44" s="57" t="s">
        <v>514</v>
      </c>
      <c r="S44" s="57" t="s">
        <v>514</v>
      </c>
      <c r="T44" s="52">
        <v>80.516306063771694</v>
      </c>
      <c r="U44" s="52">
        <v>2.3326608137678329</v>
      </c>
      <c r="V44" s="52">
        <v>36.093057852145392</v>
      </c>
      <c r="W44" s="52">
        <v>2.5671018769542284</v>
      </c>
      <c r="X44" s="67">
        <v>1837.3536477829573</v>
      </c>
      <c r="Y44" s="67">
        <v>110.03479955565945</v>
      </c>
      <c r="Z44" s="52">
        <v>7.4769976456011262</v>
      </c>
      <c r="AA44" s="52">
        <v>0.41325480397562064</v>
      </c>
      <c r="AB44" s="52">
        <v>66.986503109498244</v>
      </c>
      <c r="AC44" s="52">
        <v>3.7821619069717296</v>
      </c>
      <c r="AD44" s="52">
        <v>9.6623578957000529</v>
      </c>
      <c r="AE44" s="52">
        <v>0.529578890436885</v>
      </c>
      <c r="AF44" s="52">
        <v>317.61841654958783</v>
      </c>
      <c r="AG44" s="52">
        <v>18.30783664963996</v>
      </c>
      <c r="AH44" s="52">
        <v>1880.031968697856</v>
      </c>
      <c r="AI44" s="52">
        <v>99.871923983748843</v>
      </c>
      <c r="AJ44" s="68">
        <v>198.99887090276346</v>
      </c>
      <c r="AK44" s="68">
        <v>11.869368759749401</v>
      </c>
      <c r="AL44" s="52">
        <v>1634.1753492019661</v>
      </c>
      <c r="AM44" s="52">
        <v>116.48287235180881</v>
      </c>
      <c r="AN44" s="52">
        <v>4.9165769654759623</v>
      </c>
      <c r="AO44" s="52">
        <v>0.4108842159455528</v>
      </c>
      <c r="AP44" s="68">
        <v>127.19096265407953</v>
      </c>
      <c r="AQ44" s="68">
        <v>8.4011495333832009</v>
      </c>
      <c r="AR44" s="52" t="s">
        <v>514</v>
      </c>
      <c r="AS44" s="52" t="s">
        <v>514</v>
      </c>
      <c r="AT44" s="35">
        <v>2.9894207379818701E-3</v>
      </c>
      <c r="AU44" s="35">
        <v>4.9939507601122939E-3</v>
      </c>
      <c r="AV44" s="35">
        <v>1.2991082851465966E-2</v>
      </c>
      <c r="AW44" s="35">
        <v>3.1211990533535658E-3</v>
      </c>
      <c r="AX44" s="35">
        <v>0.14691597161371317</v>
      </c>
      <c r="AY44" s="35">
        <v>1.5515362063790675E-2</v>
      </c>
      <c r="AZ44" s="35">
        <v>3.7320860462630487E-2</v>
      </c>
      <c r="BA44" s="35">
        <v>7.0831757770746379E-3</v>
      </c>
      <c r="BB44" s="35">
        <v>5.2671298561624068E-4</v>
      </c>
      <c r="BC44" s="35">
        <v>6.4462534150340099E-4</v>
      </c>
      <c r="BD44" s="35">
        <v>4.845796100325051E-4</v>
      </c>
      <c r="BE44" s="35">
        <v>4.9523726630228493E-3</v>
      </c>
      <c r="BF44" s="35">
        <v>1.9493221554078049E-4</v>
      </c>
      <c r="BG44" s="35">
        <v>3.0371812087811705E-4</v>
      </c>
      <c r="BH44" s="35">
        <v>8.4004119467077584E-4</v>
      </c>
      <c r="BI44" s="35">
        <v>1.3221299364446918E-3</v>
      </c>
      <c r="BJ44" s="35">
        <v>3.6006965654827874E-2</v>
      </c>
      <c r="BK44" s="35">
        <v>6.5580102732546962E-3</v>
      </c>
    </row>
    <row r="45" spans="1:63" x14ac:dyDescent="0.15">
      <c r="A45" s="47" t="s">
        <v>762</v>
      </c>
      <c r="B45" s="21" t="s">
        <v>817</v>
      </c>
      <c r="C45" s="35">
        <v>38.163600000000002</v>
      </c>
      <c r="D45" s="35">
        <v>17.645800000000001</v>
      </c>
      <c r="E45" s="35">
        <v>42.783499999999997</v>
      </c>
      <c r="F45" s="35">
        <v>0.26600299999999999</v>
      </c>
      <c r="G45" s="35">
        <v>0.20677200000000001</v>
      </c>
      <c r="H45" s="35">
        <v>0.232405</v>
      </c>
      <c r="I45" s="57" t="s">
        <v>514</v>
      </c>
      <c r="J45" s="57" t="s">
        <v>514</v>
      </c>
      <c r="K45" s="57" t="s">
        <v>514</v>
      </c>
      <c r="L45" s="35">
        <v>99.298000000000002</v>
      </c>
      <c r="M45" s="35">
        <v>81.210099999999997</v>
      </c>
      <c r="N45" s="52">
        <v>1.5768294757715051</v>
      </c>
      <c r="O45" s="52">
        <v>0.10729372443082853</v>
      </c>
      <c r="P45" s="52">
        <v>-6.3319759103889581E-2</v>
      </c>
      <c r="Q45" s="52">
        <v>2.7092989466292964E-3</v>
      </c>
      <c r="R45" s="57" t="s">
        <v>514</v>
      </c>
      <c r="S45" s="57" t="s">
        <v>514</v>
      </c>
      <c r="T45" s="52">
        <v>109.16282230406128</v>
      </c>
      <c r="U45" s="52">
        <v>3.9980213552338393</v>
      </c>
      <c r="V45" s="52">
        <v>38.716277112033595</v>
      </c>
      <c r="W45" s="52">
        <v>1.7061630599035593</v>
      </c>
      <c r="X45" s="67">
        <v>1800.9565212709617</v>
      </c>
      <c r="Y45" s="67">
        <v>90.304723444235961</v>
      </c>
      <c r="Z45" s="52">
        <v>7.7177022601101077</v>
      </c>
      <c r="AA45" s="52">
        <v>0.36047648262990517</v>
      </c>
      <c r="AB45" s="52">
        <v>89.67290064402755</v>
      </c>
      <c r="AC45" s="52">
        <v>4.4806302286066133</v>
      </c>
      <c r="AD45" s="52">
        <v>12.415642639598781</v>
      </c>
      <c r="AE45" s="52">
        <v>0.56680650107919361</v>
      </c>
      <c r="AF45" s="52">
        <v>353.56728360395073</v>
      </c>
      <c r="AG45" s="52">
        <v>14.909386228054251</v>
      </c>
      <c r="AH45" s="52">
        <v>1805.3479200919646</v>
      </c>
      <c r="AI45" s="52">
        <v>68.246907688347719</v>
      </c>
      <c r="AJ45" s="68">
        <v>194.2364479448222</v>
      </c>
      <c r="AK45" s="68">
        <v>10.599684343118197</v>
      </c>
      <c r="AL45" s="52">
        <v>1591.9386488421867</v>
      </c>
      <c r="AM45" s="52">
        <v>83.883270603963524</v>
      </c>
      <c r="AN45" s="52">
        <v>4.0454078503705926</v>
      </c>
      <c r="AO45" s="52">
        <v>0.27872430210108351</v>
      </c>
      <c r="AP45" s="68">
        <v>116.73774572559249</v>
      </c>
      <c r="AQ45" s="68">
        <v>5.0138735398343508</v>
      </c>
      <c r="AR45" s="52" t="s">
        <v>514</v>
      </c>
      <c r="AS45" s="52" t="s">
        <v>514</v>
      </c>
      <c r="AT45" s="35">
        <v>4.2101168455186628E-3</v>
      </c>
      <c r="AU45" s="35">
        <v>3.696858795796835E-3</v>
      </c>
      <c r="AV45" s="35">
        <v>7.6986976795536738E-3</v>
      </c>
      <c r="AW45" s="35">
        <v>2.6745104496072752E-3</v>
      </c>
      <c r="AX45" s="35">
        <v>0.16377285105100753</v>
      </c>
      <c r="AY45" s="35">
        <v>1.1415234569150503E-2</v>
      </c>
      <c r="AZ45" s="35">
        <v>5.0191101019585252E-2</v>
      </c>
      <c r="BA45" s="35">
        <v>6.8547413805512851E-3</v>
      </c>
      <c r="BB45" s="35">
        <v>4.7233327320078103E-4</v>
      </c>
      <c r="BC45" s="35">
        <v>5.285982778343635E-4</v>
      </c>
      <c r="BD45" s="35">
        <v>1.0754718618920377E-3</v>
      </c>
      <c r="BE45" s="35">
        <v>3.2928902285081522E-3</v>
      </c>
      <c r="BF45" s="35">
        <v>1.4787474017429565E-4</v>
      </c>
      <c r="BG45" s="35">
        <v>2.6142198218192251E-4</v>
      </c>
      <c r="BH45" s="35">
        <v>4.915760399622768E-3</v>
      </c>
      <c r="BI45" s="35">
        <v>2.2947632564965206E-3</v>
      </c>
      <c r="BJ45" s="35">
        <v>4.1788622092392654E-2</v>
      </c>
      <c r="BK45" s="35">
        <v>7.5809299998035465E-3</v>
      </c>
    </row>
    <row r="46" spans="1:63" x14ac:dyDescent="0.15">
      <c r="A46" s="47" t="s">
        <v>762</v>
      </c>
      <c r="B46" s="21" t="s">
        <v>818</v>
      </c>
      <c r="C46" s="35">
        <v>37.986600000000003</v>
      </c>
      <c r="D46" s="35">
        <v>17.716999999999999</v>
      </c>
      <c r="E46" s="35">
        <v>42.4895</v>
      </c>
      <c r="F46" s="35">
        <v>0.26705899999999999</v>
      </c>
      <c r="G46" s="35">
        <v>0.20660000000000001</v>
      </c>
      <c r="H46" s="35">
        <v>0.232852</v>
      </c>
      <c r="I46" s="57" t="s">
        <v>514</v>
      </c>
      <c r="J46" s="57" t="s">
        <v>514</v>
      </c>
      <c r="K46" s="57" t="s">
        <v>514</v>
      </c>
      <c r="L46" s="35">
        <v>98.899500000000003</v>
      </c>
      <c r="M46" s="35">
        <v>81.042900000000003</v>
      </c>
      <c r="N46" s="52">
        <v>1.8199294951198242</v>
      </c>
      <c r="O46" s="52">
        <v>0.21370828787854373</v>
      </c>
      <c r="P46" s="52">
        <v>8.3312926386959214E-3</v>
      </c>
      <c r="Q46" s="52">
        <v>2.8769744742835127E-2</v>
      </c>
      <c r="R46" s="57" t="s">
        <v>514</v>
      </c>
      <c r="S46" s="57" t="s">
        <v>514</v>
      </c>
      <c r="T46" s="52">
        <v>80.157571414119673</v>
      </c>
      <c r="U46" s="52">
        <v>3.098982155294236</v>
      </c>
      <c r="V46" s="52">
        <v>33.314089031359039</v>
      </c>
      <c r="W46" s="52">
        <v>1.7433425419327533</v>
      </c>
      <c r="X46" s="67">
        <v>1880.1632564056874</v>
      </c>
      <c r="Y46" s="67">
        <v>124.10494924483756</v>
      </c>
      <c r="Z46" s="52">
        <v>7.5241954283258723</v>
      </c>
      <c r="AA46" s="52">
        <v>0.43676033361076044</v>
      </c>
      <c r="AB46" s="52">
        <v>67.71617540175184</v>
      </c>
      <c r="AC46" s="52">
        <v>4.6312820681222453</v>
      </c>
      <c r="AD46" s="52">
        <v>10.071374810915463</v>
      </c>
      <c r="AE46" s="52">
        <v>0.61754606676692814</v>
      </c>
      <c r="AF46" s="52">
        <v>316.06192108424437</v>
      </c>
      <c r="AG46" s="52">
        <v>15.942509044723398</v>
      </c>
      <c r="AH46" s="52">
        <v>2012.8940573368141</v>
      </c>
      <c r="AI46" s="52">
        <v>130.17016254269524</v>
      </c>
      <c r="AJ46" s="68">
        <v>201.54429934776994</v>
      </c>
      <c r="AK46" s="68">
        <v>15.920536017544165</v>
      </c>
      <c r="AL46" s="52">
        <v>1689.0782191275234</v>
      </c>
      <c r="AM46" s="52">
        <v>131.45176788689628</v>
      </c>
      <c r="AN46" s="52">
        <v>4.8843004332551931</v>
      </c>
      <c r="AO46" s="52">
        <v>0.43946868155303476</v>
      </c>
      <c r="AP46" s="68">
        <v>128.55811940980732</v>
      </c>
      <c r="AQ46" s="68">
        <v>8.2915518117438669</v>
      </c>
      <c r="AR46" s="52" t="s">
        <v>514</v>
      </c>
      <c r="AS46" s="52" t="s">
        <v>514</v>
      </c>
      <c r="AT46" s="35">
        <v>5.913921342343662E-3</v>
      </c>
      <c r="AU46" s="35">
        <v>4.1505946705608747E-3</v>
      </c>
      <c r="AV46" s="35">
        <v>5.7359793453341497E-3</v>
      </c>
      <c r="AW46" s="35">
        <v>4.2081538243647736E-3</v>
      </c>
      <c r="AX46" s="35">
        <v>0.1615014869051658</v>
      </c>
      <c r="AY46" s="35">
        <v>1.7422422630975272E-2</v>
      </c>
      <c r="AZ46" s="35">
        <v>3.6983255018673278E-2</v>
      </c>
      <c r="BA46" s="35">
        <v>7.3952944840817219E-3</v>
      </c>
      <c r="BB46" s="35">
        <v>-6.8573299714206926E-5</v>
      </c>
      <c r="BC46" s="35">
        <v>3.489699193110178E-4</v>
      </c>
      <c r="BD46" s="35">
        <v>-8.2540815195220746E-3</v>
      </c>
      <c r="BE46" s="35">
        <v>3.1378624635534139E-3</v>
      </c>
      <c r="BF46" s="35">
        <v>-1.0223729383562364E-4</v>
      </c>
      <c r="BG46" s="35">
        <v>2.2291155723521769E-4</v>
      </c>
      <c r="BH46" s="35">
        <v>4.9100779612064631E-3</v>
      </c>
      <c r="BI46" s="35">
        <v>3.8726756396423147E-3</v>
      </c>
      <c r="BJ46" s="35">
        <v>3.595443637215559E-2</v>
      </c>
      <c r="BK46" s="35">
        <v>7.4127079287926272E-3</v>
      </c>
    </row>
    <row r="47" spans="1:63" x14ac:dyDescent="0.15">
      <c r="A47" s="47" t="s">
        <v>762</v>
      </c>
      <c r="B47" s="21" t="s">
        <v>819</v>
      </c>
      <c r="C47" s="35">
        <v>37.940100000000001</v>
      </c>
      <c r="D47" s="35">
        <v>17.582000000000001</v>
      </c>
      <c r="E47" s="35">
        <v>42.2607</v>
      </c>
      <c r="F47" s="35">
        <v>0.266459</v>
      </c>
      <c r="G47" s="35">
        <v>0.20757800000000001</v>
      </c>
      <c r="H47" s="35">
        <v>0.22982</v>
      </c>
      <c r="I47" s="57" t="s">
        <v>514</v>
      </c>
      <c r="J47" s="57" t="s">
        <v>514</v>
      </c>
      <c r="K47" s="57" t="s">
        <v>514</v>
      </c>
      <c r="L47" s="35">
        <v>98.486599999999996</v>
      </c>
      <c r="M47" s="35">
        <v>81.077399999999997</v>
      </c>
      <c r="N47" s="52">
        <v>1.6411147448206944</v>
      </c>
      <c r="O47" s="52">
        <v>0.15471130763616911</v>
      </c>
      <c r="P47" s="52">
        <v>4.5892213208248902E-3</v>
      </c>
      <c r="Q47" s="52">
        <v>5.0684608265794531E-2</v>
      </c>
      <c r="R47" s="57" t="s">
        <v>514</v>
      </c>
      <c r="S47" s="57" t="s">
        <v>514</v>
      </c>
      <c r="T47" s="52">
        <v>77.389100444290392</v>
      </c>
      <c r="U47" s="52">
        <v>2.6806626246385048</v>
      </c>
      <c r="V47" s="52">
        <v>29.731747235738858</v>
      </c>
      <c r="W47" s="52">
        <v>1.5773237891312542</v>
      </c>
      <c r="X47" s="67">
        <v>1796.9930804408089</v>
      </c>
      <c r="Y47" s="67">
        <v>89.798528272990623</v>
      </c>
      <c r="Z47" s="52">
        <v>7.0959565078132298</v>
      </c>
      <c r="AA47" s="52">
        <v>0.38764475894454375</v>
      </c>
      <c r="AB47" s="52">
        <v>63.845594173668275</v>
      </c>
      <c r="AC47" s="52">
        <v>2.847666015652258</v>
      </c>
      <c r="AD47" s="52">
        <v>10.207999601964573</v>
      </c>
      <c r="AE47" s="52">
        <v>0.53905223146226522</v>
      </c>
      <c r="AF47" s="52">
        <v>307.97546956688376</v>
      </c>
      <c r="AG47" s="52">
        <v>13.676561371948701</v>
      </c>
      <c r="AH47" s="52">
        <v>1855.1325119881021</v>
      </c>
      <c r="AI47" s="52">
        <v>76.743886096843582</v>
      </c>
      <c r="AJ47" s="68">
        <v>201.64083796732891</v>
      </c>
      <c r="AK47" s="68">
        <v>14.374200496620624</v>
      </c>
      <c r="AL47" s="52">
        <v>1597.495011073471</v>
      </c>
      <c r="AM47" s="52">
        <v>102.01741839676427</v>
      </c>
      <c r="AN47" s="52">
        <v>4.7917591258474141</v>
      </c>
      <c r="AO47" s="52">
        <v>0.40086846208482091</v>
      </c>
      <c r="AP47" s="68">
        <v>125.47072960722979</v>
      </c>
      <c r="AQ47" s="68">
        <v>7.017332947345194</v>
      </c>
      <c r="AR47" s="52" t="s">
        <v>514</v>
      </c>
      <c r="AS47" s="52" t="s">
        <v>514</v>
      </c>
      <c r="AT47" s="35">
        <v>8.2222355098654012E-3</v>
      </c>
      <c r="AU47" s="35">
        <v>4.7473596899432055E-3</v>
      </c>
      <c r="AV47" s="35">
        <v>1.3130350378909266E-2</v>
      </c>
      <c r="AW47" s="35">
        <v>4.9411876864648785E-3</v>
      </c>
      <c r="AX47" s="35">
        <v>0.1483628270213492</v>
      </c>
      <c r="AY47" s="35">
        <v>1.6430574649655236E-2</v>
      </c>
      <c r="AZ47" s="35">
        <v>0.74738627164680116</v>
      </c>
      <c r="BA47" s="35">
        <v>0.96058293513222959</v>
      </c>
      <c r="BB47" s="35">
        <v>2.1194666335745891E-4</v>
      </c>
      <c r="BC47" s="35">
        <v>6.1356477289576815E-4</v>
      </c>
      <c r="BD47" s="35">
        <v>6.6839657643402092E-3</v>
      </c>
      <c r="BE47" s="35">
        <v>7.0359061464387567E-3</v>
      </c>
      <c r="BF47" s="35">
        <v>2.0362069532852628E-3</v>
      </c>
      <c r="BG47" s="35">
        <v>1.9882092756568046E-3</v>
      </c>
      <c r="BH47" s="35">
        <v>7.2486082608186229E-3</v>
      </c>
      <c r="BI47" s="35">
        <v>3.3880377633661498E-3</v>
      </c>
      <c r="BJ47" s="35">
        <v>3.7023928116327702E-2</v>
      </c>
      <c r="BK47" s="35">
        <v>7.5954340812744454E-3</v>
      </c>
    </row>
    <row r="48" spans="1:63" x14ac:dyDescent="0.15">
      <c r="A48" s="47" t="s">
        <v>762</v>
      </c>
      <c r="B48" s="21" t="s">
        <v>820</v>
      </c>
      <c r="C48" s="35">
        <v>37.978900000000003</v>
      </c>
      <c r="D48" s="35">
        <v>17.723500000000001</v>
      </c>
      <c r="E48" s="35">
        <v>42.163699999999999</v>
      </c>
      <c r="F48" s="35">
        <v>0.263131</v>
      </c>
      <c r="G48" s="35">
        <v>0.20594699999999999</v>
      </c>
      <c r="H48" s="35">
        <v>0.228823</v>
      </c>
      <c r="I48" s="57" t="s">
        <v>514</v>
      </c>
      <c r="J48" s="57" t="s">
        <v>514</v>
      </c>
      <c r="K48" s="57" t="s">
        <v>514</v>
      </c>
      <c r="L48" s="35">
        <v>98.563999999999993</v>
      </c>
      <c r="M48" s="35">
        <v>80.918599999999998</v>
      </c>
      <c r="N48" s="52">
        <v>1.4625748902799962</v>
      </c>
      <c r="O48" s="52">
        <v>0.15760987620482936</v>
      </c>
      <c r="P48" s="52">
        <v>-2.8096566525498339E-2</v>
      </c>
      <c r="Q48" s="52">
        <v>3.6280264443484117E-2</v>
      </c>
      <c r="R48" s="57" t="s">
        <v>514</v>
      </c>
      <c r="S48" s="57" t="s">
        <v>514</v>
      </c>
      <c r="T48" s="52">
        <v>72.155951356578882</v>
      </c>
      <c r="U48" s="52">
        <v>3.7994744042053155</v>
      </c>
      <c r="V48" s="52">
        <v>14.224132192536542</v>
      </c>
      <c r="W48" s="52">
        <v>1.5086494614194514</v>
      </c>
      <c r="X48" s="67">
        <v>1758.3957419994158</v>
      </c>
      <c r="Y48" s="67">
        <v>145.02072415414216</v>
      </c>
      <c r="Z48" s="52">
        <v>6.8132865593025631</v>
      </c>
      <c r="AA48" s="52">
        <v>0.51095868843241254</v>
      </c>
      <c r="AB48" s="52">
        <v>61.59632994586353</v>
      </c>
      <c r="AC48" s="52">
        <v>4.5870648561638525</v>
      </c>
      <c r="AD48" s="52">
        <v>10.683398860686403</v>
      </c>
      <c r="AE48" s="52">
        <v>0.80544269451591821</v>
      </c>
      <c r="AF48" s="52">
        <v>310.39369414821687</v>
      </c>
      <c r="AG48" s="52">
        <v>17.168774150837336</v>
      </c>
      <c r="AH48" s="52">
        <v>1922.5324648850751</v>
      </c>
      <c r="AI48" s="52">
        <v>133.61246316121284</v>
      </c>
      <c r="AJ48" s="68">
        <v>190.8321987634107</v>
      </c>
      <c r="AK48" s="68">
        <v>12.335882703498601</v>
      </c>
      <c r="AL48" s="52">
        <v>1543.2483145368969</v>
      </c>
      <c r="AM48" s="52">
        <v>127.81609184868262</v>
      </c>
      <c r="AN48" s="52">
        <v>3.9213349707562126</v>
      </c>
      <c r="AO48" s="52">
        <v>0.39834885161364281</v>
      </c>
      <c r="AP48" s="68">
        <v>123.12892789275045</v>
      </c>
      <c r="AQ48" s="68">
        <v>10.366649668280752</v>
      </c>
      <c r="AR48" s="52" t="s">
        <v>514</v>
      </c>
      <c r="AS48" s="52" t="s">
        <v>514</v>
      </c>
      <c r="AT48" s="35">
        <v>4.7600688863139572E-3</v>
      </c>
      <c r="AU48" s="35">
        <v>6.6620621072121401E-3</v>
      </c>
      <c r="AV48" s="35">
        <v>6.1424430161356597E-2</v>
      </c>
      <c r="AW48" s="35">
        <v>4.372358080365199E-2</v>
      </c>
      <c r="AX48" s="35">
        <v>0.14271732520408323</v>
      </c>
      <c r="AY48" s="35">
        <v>1.8650087128166657E-2</v>
      </c>
      <c r="AZ48" s="35">
        <v>0.41884237088367582</v>
      </c>
      <c r="BA48" s="35">
        <v>0.34914156431381382</v>
      </c>
      <c r="BB48" s="35">
        <v>1.1855891584838319E-3</v>
      </c>
      <c r="BC48" s="35">
        <v>1.1528909466064019E-3</v>
      </c>
      <c r="BD48" s="35">
        <v>-4.0088180491153176E-3</v>
      </c>
      <c r="BE48" s="35">
        <v>6.1555921504054907E-3</v>
      </c>
      <c r="BF48" s="35">
        <v>3.30941383797223E-3</v>
      </c>
      <c r="BG48" s="35">
        <v>3.2712573298350226E-3</v>
      </c>
      <c r="BH48" s="35">
        <v>2.002555321304578E-3</v>
      </c>
      <c r="BI48" s="35">
        <v>1.8002855707998434E-3</v>
      </c>
      <c r="BJ48" s="35">
        <v>3.612356593681168E-2</v>
      </c>
      <c r="BK48" s="35">
        <v>9.7160493829728436E-3</v>
      </c>
    </row>
    <row r="49" spans="1:63" x14ac:dyDescent="0.15">
      <c r="A49" s="47" t="s">
        <v>762</v>
      </c>
      <c r="B49" s="21" t="s">
        <v>821</v>
      </c>
      <c r="C49" s="35">
        <v>37.818399999999997</v>
      </c>
      <c r="D49" s="35">
        <v>17.6981</v>
      </c>
      <c r="E49" s="35">
        <v>42.253900000000002</v>
      </c>
      <c r="F49" s="35">
        <v>0.26480999999999999</v>
      </c>
      <c r="G49" s="35">
        <v>0.201933</v>
      </c>
      <c r="H49" s="35">
        <v>0.22975499999999999</v>
      </c>
      <c r="I49" s="57" t="s">
        <v>514</v>
      </c>
      <c r="J49" s="57" t="s">
        <v>514</v>
      </c>
      <c r="K49" s="57" t="s">
        <v>514</v>
      </c>
      <c r="L49" s="35">
        <v>98.466999999999999</v>
      </c>
      <c r="M49" s="35">
        <v>80.973699999999994</v>
      </c>
      <c r="N49" s="52">
        <v>1.6701565405735646</v>
      </c>
      <c r="O49" s="52">
        <v>0.16096787721640451</v>
      </c>
      <c r="P49" s="52">
        <v>-3.4943922475613981E-2</v>
      </c>
      <c r="Q49" s="52">
        <v>2.3946955866662154E-2</v>
      </c>
      <c r="R49" s="57" t="s">
        <v>514</v>
      </c>
      <c r="S49" s="57" t="s">
        <v>514</v>
      </c>
      <c r="T49" s="52">
        <v>73.863346133781832</v>
      </c>
      <c r="U49" s="52">
        <v>2.8304406597763951</v>
      </c>
      <c r="V49" s="52">
        <v>28.850575013640693</v>
      </c>
      <c r="W49" s="52">
        <v>1.6863798856882026</v>
      </c>
      <c r="X49" s="67">
        <v>1735.944646906657</v>
      </c>
      <c r="Y49" s="67">
        <v>70.216348641985959</v>
      </c>
      <c r="Z49" s="52">
        <v>6.8361184005301956</v>
      </c>
      <c r="AA49" s="52">
        <v>0.29453936768562133</v>
      </c>
      <c r="AB49" s="52">
        <v>63.729523781568233</v>
      </c>
      <c r="AC49" s="52">
        <v>3.1076332715097328</v>
      </c>
      <c r="AD49" s="52">
        <v>9.9391716269706585</v>
      </c>
      <c r="AE49" s="52">
        <v>0.54311922836280724</v>
      </c>
      <c r="AF49" s="52">
        <v>305.62111837655436</v>
      </c>
      <c r="AG49" s="52">
        <v>18.008111397868028</v>
      </c>
      <c r="AH49" s="52">
        <v>1810.8819370340293</v>
      </c>
      <c r="AI49" s="52">
        <v>74.503787990968135</v>
      </c>
      <c r="AJ49" s="68">
        <v>198.96305380194562</v>
      </c>
      <c r="AK49" s="68">
        <v>10.735236779229041</v>
      </c>
      <c r="AL49" s="52">
        <v>1585.8651833485237</v>
      </c>
      <c r="AM49" s="52">
        <v>95.847848478338022</v>
      </c>
      <c r="AN49" s="52">
        <v>4.459206612635497</v>
      </c>
      <c r="AO49" s="52">
        <v>0.31438530433348622</v>
      </c>
      <c r="AP49" s="68">
        <v>119.46378192064243</v>
      </c>
      <c r="AQ49" s="68">
        <v>6.6336031637894441</v>
      </c>
      <c r="AR49" s="52" t="s">
        <v>514</v>
      </c>
      <c r="AS49" s="52" t="s">
        <v>514</v>
      </c>
      <c r="AT49" s="35">
        <v>1.0115604570086678E-3</v>
      </c>
      <c r="AU49" s="35">
        <v>3.3953205060133045E-3</v>
      </c>
      <c r="AV49" s="35">
        <v>1.009963664245335E-2</v>
      </c>
      <c r="AW49" s="35">
        <v>4.1630648862519245E-3</v>
      </c>
      <c r="AX49" s="35">
        <v>0.13278602623195998</v>
      </c>
      <c r="AY49" s="35">
        <v>1.1950368699763762E-2</v>
      </c>
      <c r="AZ49" s="35">
        <v>4.2630977710611424E-2</v>
      </c>
      <c r="BA49" s="35">
        <v>8.9942153085718797E-3</v>
      </c>
      <c r="BB49" s="35">
        <v>9.488892911265034E-4</v>
      </c>
      <c r="BC49" s="35">
        <v>1.3704746311427836E-3</v>
      </c>
      <c r="BD49" s="35">
        <v>-4.6484032362105639E-3</v>
      </c>
      <c r="BE49" s="35">
        <v>5.3122211046275954E-3</v>
      </c>
      <c r="BF49" s="35">
        <v>1.3867957792304417E-4</v>
      </c>
      <c r="BG49" s="35">
        <v>3.269772450629935E-4</v>
      </c>
      <c r="BH49" s="35">
        <v>4.0651429291953811E-3</v>
      </c>
      <c r="BI49" s="35">
        <v>2.4954952545587529E-3</v>
      </c>
      <c r="BJ49" s="35">
        <v>3.4986643028278176E-2</v>
      </c>
      <c r="BK49" s="35">
        <v>6.374041601665552E-3</v>
      </c>
    </row>
    <row r="50" spans="1:63" x14ac:dyDescent="0.15">
      <c r="A50" s="47" t="s">
        <v>762</v>
      </c>
      <c r="B50" s="21" t="s">
        <v>822</v>
      </c>
      <c r="C50" s="35">
        <v>38.041800000000002</v>
      </c>
      <c r="D50" s="35">
        <v>17.7333</v>
      </c>
      <c r="E50" s="35">
        <v>42.420099999999998</v>
      </c>
      <c r="F50" s="35">
        <v>0.26128400000000002</v>
      </c>
      <c r="G50" s="35">
        <v>0.20022200000000001</v>
      </c>
      <c r="H50" s="35">
        <v>0.23230300000000001</v>
      </c>
      <c r="I50" s="57" t="s">
        <v>514</v>
      </c>
      <c r="J50" s="57" t="s">
        <v>514</v>
      </c>
      <c r="K50" s="57" t="s">
        <v>514</v>
      </c>
      <c r="L50" s="35">
        <v>98.888999999999996</v>
      </c>
      <c r="M50" s="35">
        <v>81.003500000000003</v>
      </c>
      <c r="N50" s="52">
        <v>1.6944395412805726</v>
      </c>
      <c r="O50" s="52">
        <v>0.12919243708641079</v>
      </c>
      <c r="P50" s="52">
        <v>-5.8422698817155616E-2</v>
      </c>
      <c r="Q50" s="52">
        <v>2.6701091441758328E-2</v>
      </c>
      <c r="R50" s="57" t="s">
        <v>514</v>
      </c>
      <c r="S50" s="57" t="s">
        <v>514</v>
      </c>
      <c r="T50" s="52">
        <v>76.07716100217057</v>
      </c>
      <c r="U50" s="52">
        <v>2.5066077946963263</v>
      </c>
      <c r="V50" s="52">
        <v>44.978557289656905</v>
      </c>
      <c r="W50" s="52">
        <v>1.9999377037351225</v>
      </c>
      <c r="X50" s="67">
        <v>1762.355454009308</v>
      </c>
      <c r="Y50" s="67">
        <v>74.794330212300011</v>
      </c>
      <c r="Z50" s="52">
        <v>6.9112528900796839</v>
      </c>
      <c r="AA50" s="52">
        <v>0.36017738477016825</v>
      </c>
      <c r="AB50" s="52">
        <v>66.044786851884922</v>
      </c>
      <c r="AC50" s="52">
        <v>3.1300162860328338</v>
      </c>
      <c r="AD50" s="52">
        <v>10.026958986857419</v>
      </c>
      <c r="AE50" s="52">
        <v>0.49881191078982895</v>
      </c>
      <c r="AF50" s="52">
        <v>295.26587596769048</v>
      </c>
      <c r="AG50" s="52">
        <v>11.587967924075908</v>
      </c>
      <c r="AH50" s="52">
        <v>1791.2116826104088</v>
      </c>
      <c r="AI50" s="52">
        <v>62.248359787081206</v>
      </c>
      <c r="AJ50" s="68">
        <v>186.54231324278683</v>
      </c>
      <c r="AK50" s="68">
        <v>10.455113940564798</v>
      </c>
      <c r="AL50" s="52">
        <v>1494.8335963583597</v>
      </c>
      <c r="AM50" s="52">
        <v>77.8701011740485</v>
      </c>
      <c r="AN50" s="52">
        <v>4.2957822227506917</v>
      </c>
      <c r="AO50" s="52">
        <v>0.27148521288890881</v>
      </c>
      <c r="AP50" s="68">
        <v>116.81355847694407</v>
      </c>
      <c r="AQ50" s="68">
        <v>6.3405911923410772</v>
      </c>
      <c r="AR50" s="52" t="s">
        <v>514</v>
      </c>
      <c r="AS50" s="52" t="s">
        <v>514</v>
      </c>
      <c r="AT50" s="35">
        <v>5.0541577422617799E-3</v>
      </c>
      <c r="AU50" s="35">
        <v>3.9150025114660448E-3</v>
      </c>
      <c r="AV50" s="35">
        <v>8.6240940081674794E-3</v>
      </c>
      <c r="AW50" s="35">
        <v>3.8240660411360049E-3</v>
      </c>
      <c r="AX50" s="35">
        <v>0.14394252239706085</v>
      </c>
      <c r="AY50" s="35">
        <v>1.4351169182528127E-2</v>
      </c>
      <c r="AZ50" s="35">
        <v>4.4092904051748399E-2</v>
      </c>
      <c r="BA50" s="35">
        <v>7.4447788202919619E-3</v>
      </c>
      <c r="BB50" s="35">
        <v>1.0163473154082551E-4</v>
      </c>
      <c r="BC50" s="35">
        <v>2.0077526478081822E-4</v>
      </c>
      <c r="BD50" s="35">
        <v>5.5974612952273102E-3</v>
      </c>
      <c r="BE50" s="35">
        <v>5.0132672709567051E-3</v>
      </c>
      <c r="BF50" s="35">
        <v>1.1603275746456164E-4</v>
      </c>
      <c r="BG50" s="35">
        <v>2.4430425614956823E-4</v>
      </c>
      <c r="BH50" s="35">
        <v>5.4057637876348845E-3</v>
      </c>
      <c r="BI50" s="35">
        <v>2.6538956690560817E-3</v>
      </c>
      <c r="BJ50" s="35">
        <v>3.4134614571958516E-2</v>
      </c>
      <c r="BK50" s="35">
        <v>4.9232887285323651E-3</v>
      </c>
    </row>
    <row r="51" spans="1:63" x14ac:dyDescent="0.15">
      <c r="A51" s="47" t="s">
        <v>762</v>
      </c>
      <c r="B51" s="21" t="s">
        <v>823</v>
      </c>
      <c r="C51" s="35">
        <v>37.952599999999997</v>
      </c>
      <c r="D51" s="35">
        <v>17.990500000000001</v>
      </c>
      <c r="E51" s="35">
        <v>42.235500000000002</v>
      </c>
      <c r="F51" s="35">
        <v>0.258164</v>
      </c>
      <c r="G51" s="35">
        <v>0.202401</v>
      </c>
      <c r="H51" s="35">
        <v>0.23712800000000001</v>
      </c>
      <c r="I51" s="57" t="s">
        <v>514</v>
      </c>
      <c r="J51" s="57" t="s">
        <v>514</v>
      </c>
      <c r="K51" s="57" t="s">
        <v>514</v>
      </c>
      <c r="L51" s="35">
        <v>98.876300000000001</v>
      </c>
      <c r="M51" s="35">
        <v>80.713300000000004</v>
      </c>
      <c r="N51" s="52">
        <v>1.5447886093334702</v>
      </c>
      <c r="O51" s="52">
        <v>9.4503006457581765E-2</v>
      </c>
      <c r="P51" s="52">
        <v>1.4129847099853454E-3</v>
      </c>
      <c r="Q51" s="52">
        <v>2.3663093753265023E-2</v>
      </c>
      <c r="R51" s="57" t="s">
        <v>514</v>
      </c>
      <c r="S51" s="57" t="s">
        <v>514</v>
      </c>
      <c r="T51" s="52">
        <v>72.762872082531985</v>
      </c>
      <c r="U51" s="52">
        <v>2.6749835158278796</v>
      </c>
      <c r="V51" s="52">
        <v>38.332733201053983</v>
      </c>
      <c r="W51" s="52">
        <v>1.6976158904621199</v>
      </c>
      <c r="X51" s="67">
        <v>1723.3063606108765</v>
      </c>
      <c r="Y51" s="67">
        <v>85.798488926719841</v>
      </c>
      <c r="Z51" s="52">
        <v>6.9360053203628782</v>
      </c>
      <c r="AA51" s="52">
        <v>0.35984133582253547</v>
      </c>
      <c r="AB51" s="52">
        <v>62.907809314345734</v>
      </c>
      <c r="AC51" s="52">
        <v>3.0860042065355349</v>
      </c>
      <c r="AD51" s="52">
        <v>9.4138811145116872</v>
      </c>
      <c r="AE51" s="52">
        <v>0.45135908789429857</v>
      </c>
      <c r="AF51" s="52">
        <v>282.34075936792038</v>
      </c>
      <c r="AG51" s="52">
        <v>10.664646639090003</v>
      </c>
      <c r="AH51" s="52">
        <v>1937.5752913025985</v>
      </c>
      <c r="AI51" s="52">
        <v>79.390014772825026</v>
      </c>
      <c r="AJ51" s="68">
        <v>189.97251735810815</v>
      </c>
      <c r="AK51" s="68">
        <v>9.3068493923999913</v>
      </c>
      <c r="AL51" s="52">
        <v>1418.9476974522854</v>
      </c>
      <c r="AM51" s="52">
        <v>59.558412793790275</v>
      </c>
      <c r="AN51" s="52">
        <v>4.3406100859186774</v>
      </c>
      <c r="AO51" s="52">
        <v>0.25090898211717683</v>
      </c>
      <c r="AP51" s="68">
        <v>120.22703512929516</v>
      </c>
      <c r="AQ51" s="68">
        <v>5.9941198860005951</v>
      </c>
      <c r="AR51" s="52" t="s">
        <v>514</v>
      </c>
      <c r="AS51" s="52" t="s">
        <v>514</v>
      </c>
      <c r="AT51" s="35">
        <v>-3.5990080494793532E-3</v>
      </c>
      <c r="AU51" s="35">
        <v>3.1231189493772168E-3</v>
      </c>
      <c r="AV51" s="35">
        <v>3.1577185175927793E-3</v>
      </c>
      <c r="AW51" s="35">
        <v>2.5336137800931876E-3</v>
      </c>
      <c r="AX51" s="35">
        <v>0.13966863785861597</v>
      </c>
      <c r="AY51" s="35">
        <v>1.0803088176844012E-2</v>
      </c>
      <c r="AZ51" s="35">
        <v>4.1557991272251148E-2</v>
      </c>
      <c r="BA51" s="35">
        <v>6.5799771931495474E-3</v>
      </c>
      <c r="BB51" s="35">
        <v>2.6121850667314378E-4</v>
      </c>
      <c r="BC51" s="35">
        <v>2.9236383283847046E-4</v>
      </c>
      <c r="BD51" s="35">
        <v>-2.8913508438646791E-3</v>
      </c>
      <c r="BE51" s="35">
        <v>3.3903842613368434E-3</v>
      </c>
      <c r="BF51" s="35">
        <v>2.1560526944908057E-4</v>
      </c>
      <c r="BG51" s="35">
        <v>2.5264806649941769E-4</v>
      </c>
      <c r="BH51" s="35">
        <v>3.7774228754258832E-3</v>
      </c>
      <c r="BI51" s="35">
        <v>1.9049189886641634E-3</v>
      </c>
      <c r="BJ51" s="35">
        <v>3.230113331875948E-2</v>
      </c>
      <c r="BK51" s="35">
        <v>5.3174793026565543E-3</v>
      </c>
    </row>
    <row r="52" spans="1:63" x14ac:dyDescent="0.15">
      <c r="A52" s="47" t="s">
        <v>769</v>
      </c>
      <c r="B52" s="21" t="s">
        <v>824</v>
      </c>
      <c r="C52" s="35">
        <v>38.384249999999994</v>
      </c>
      <c r="D52" s="35">
        <v>17.543800000000001</v>
      </c>
      <c r="E52" s="35">
        <v>42.164649999999995</v>
      </c>
      <c r="F52" s="35">
        <v>0.28061649999999999</v>
      </c>
      <c r="G52" s="35" t="s">
        <v>514</v>
      </c>
      <c r="H52" s="35">
        <v>0.230271</v>
      </c>
      <c r="I52" s="57" t="s">
        <v>514</v>
      </c>
      <c r="J52" s="57" t="s">
        <v>514</v>
      </c>
      <c r="K52" s="57" t="s">
        <v>514</v>
      </c>
      <c r="L52" s="35">
        <v>98.672049999999999</v>
      </c>
      <c r="M52" s="35">
        <v>81.075850000000003</v>
      </c>
      <c r="N52" s="52">
        <v>1.733064307289764</v>
      </c>
      <c r="O52" s="52">
        <v>0.15455667307749055</v>
      </c>
      <c r="P52" s="52">
        <v>7.3452859751204228E-3</v>
      </c>
      <c r="Q52" s="52">
        <v>3.751732968552958E-2</v>
      </c>
      <c r="R52" s="57" t="s">
        <v>514</v>
      </c>
      <c r="S52" s="57" t="s">
        <v>514</v>
      </c>
      <c r="T52" s="52">
        <v>80.144924477091735</v>
      </c>
      <c r="U52" s="52">
        <v>3.1059267853877159</v>
      </c>
      <c r="V52" s="52">
        <v>22.835069366072759</v>
      </c>
      <c r="W52" s="52">
        <v>1.1576269679655307</v>
      </c>
      <c r="X52" s="67">
        <v>1924.5339450802305</v>
      </c>
      <c r="Y52" s="67">
        <v>106.63457238909938</v>
      </c>
      <c r="Z52" s="52">
        <v>7.1561623833808943</v>
      </c>
      <c r="AA52" s="52">
        <v>0.46068709612908304</v>
      </c>
      <c r="AB52" s="52">
        <v>67.535600025019363</v>
      </c>
      <c r="AC52" s="52">
        <v>3.6965141894180085</v>
      </c>
      <c r="AD52" s="52">
        <v>9.6253224166887641</v>
      </c>
      <c r="AE52" s="52">
        <v>0.48028944804137375</v>
      </c>
      <c r="AF52" s="52">
        <v>292.44964471486219</v>
      </c>
      <c r="AG52" s="52">
        <v>12.522407838863044</v>
      </c>
      <c r="AH52" s="52">
        <v>1816.139196860946</v>
      </c>
      <c r="AI52" s="52">
        <v>54.686145776842302</v>
      </c>
      <c r="AJ52" s="68">
        <v>193.28857188439025</v>
      </c>
      <c r="AK52" s="68">
        <v>12.106725102694085</v>
      </c>
      <c r="AL52" s="52">
        <v>1575.2296593222516</v>
      </c>
      <c r="AM52" s="52">
        <v>98.215581486138248</v>
      </c>
      <c r="AN52" s="52">
        <v>4.1097703908890058</v>
      </c>
      <c r="AO52" s="52">
        <v>0.31005639398852541</v>
      </c>
      <c r="AP52" s="68">
        <v>116.42118133639627</v>
      </c>
      <c r="AQ52" s="68">
        <v>6.671391791464786</v>
      </c>
      <c r="AR52" s="52" t="s">
        <v>514</v>
      </c>
      <c r="AS52" s="52" t="s">
        <v>514</v>
      </c>
      <c r="AT52" s="35">
        <v>8.6603769013330612E-3</v>
      </c>
      <c r="AU52" s="35">
        <v>5.8532959944510785E-3</v>
      </c>
      <c r="AV52" s="35">
        <v>1.5429517220225109E-2</v>
      </c>
      <c r="AW52" s="35">
        <v>5.0596747304397444E-3</v>
      </c>
      <c r="AX52" s="35">
        <v>0.16410180352409004</v>
      </c>
      <c r="AY52" s="35">
        <v>1.722299620391668E-2</v>
      </c>
      <c r="AZ52" s="35">
        <v>4.8684471871290574E-2</v>
      </c>
      <c r="BA52" s="35">
        <v>1.4242946041342165E-2</v>
      </c>
      <c r="BB52" s="35">
        <v>1.0589993596009071E-2</v>
      </c>
      <c r="BC52" s="35">
        <v>7.9244868938700332E-3</v>
      </c>
      <c r="BD52" s="35">
        <v>8.4821797060898492E-3</v>
      </c>
      <c r="BE52" s="35">
        <v>6.491347134058272E-3</v>
      </c>
      <c r="BF52" s="35">
        <v>9.5090653572203598E-3</v>
      </c>
      <c r="BG52" s="35">
        <v>5.1979776586043502E-3</v>
      </c>
      <c r="BH52" s="35">
        <v>4.8377392496842721E-3</v>
      </c>
      <c r="BI52" s="35">
        <v>3.6766814857314995E-3</v>
      </c>
      <c r="BJ52" s="35">
        <v>5.0470881714738451E-2</v>
      </c>
      <c r="BK52" s="35">
        <v>1.1178377139017301E-2</v>
      </c>
    </row>
    <row r="53" spans="1:63" x14ac:dyDescent="0.15">
      <c r="A53" s="47" t="s">
        <v>769</v>
      </c>
      <c r="B53" s="21" t="s">
        <v>825</v>
      </c>
      <c r="C53" s="35">
        <v>38.787050000000001</v>
      </c>
      <c r="D53" s="35">
        <v>17.537500000000001</v>
      </c>
      <c r="E53" s="35">
        <v>42.626249999999999</v>
      </c>
      <c r="F53" s="35">
        <v>0.27374799999999999</v>
      </c>
      <c r="G53" s="35" t="s">
        <v>514</v>
      </c>
      <c r="H53" s="35">
        <v>0.237293</v>
      </c>
      <c r="I53" s="57" t="s">
        <v>514</v>
      </c>
      <c r="J53" s="57" t="s">
        <v>514</v>
      </c>
      <c r="K53" s="57" t="s">
        <v>514</v>
      </c>
      <c r="L53" s="35">
        <v>99.534000000000006</v>
      </c>
      <c r="M53" s="35">
        <v>81.247600000000006</v>
      </c>
      <c r="N53" s="52">
        <v>1.7992194751366204</v>
      </c>
      <c r="O53" s="52">
        <v>0.15199927903987581</v>
      </c>
      <c r="P53" s="52">
        <v>-1.3343980581253254E-2</v>
      </c>
      <c r="Q53" s="52">
        <v>2.8994898963587853E-2</v>
      </c>
      <c r="R53" s="57" t="s">
        <v>514</v>
      </c>
      <c r="S53" s="57" t="s">
        <v>514</v>
      </c>
      <c r="T53" s="52">
        <v>80.632904314654596</v>
      </c>
      <c r="U53" s="52">
        <v>2.717629614288565</v>
      </c>
      <c r="V53" s="52">
        <v>38.160718856452476</v>
      </c>
      <c r="W53" s="52">
        <v>2.6270613953554633</v>
      </c>
      <c r="X53" s="67">
        <v>1868.6818220293894</v>
      </c>
      <c r="Y53" s="67">
        <v>118.8510104713973</v>
      </c>
      <c r="Z53" s="52">
        <v>7.2839832080922715</v>
      </c>
      <c r="AA53" s="52">
        <v>0.41064644518812732</v>
      </c>
      <c r="AB53" s="52">
        <v>68.289144317435543</v>
      </c>
      <c r="AC53" s="52">
        <v>3.4436324233092526</v>
      </c>
      <c r="AD53" s="52">
        <v>9.9952606473364618</v>
      </c>
      <c r="AE53" s="52">
        <v>0.44277140367256562</v>
      </c>
      <c r="AF53" s="52">
        <v>300.91196563199253</v>
      </c>
      <c r="AG53" s="52">
        <v>9.7084839192758334</v>
      </c>
      <c r="AH53" s="52">
        <v>1832.7862504392924</v>
      </c>
      <c r="AI53" s="52">
        <v>59.011601318359183</v>
      </c>
      <c r="AJ53" s="68">
        <v>185.8193243164323</v>
      </c>
      <c r="AK53" s="68">
        <v>9.3193685800630011</v>
      </c>
      <c r="AL53" s="52">
        <v>1586.0141713239932</v>
      </c>
      <c r="AM53" s="52">
        <v>100.74091333269087</v>
      </c>
      <c r="AN53" s="52">
        <v>4.3798480675382114</v>
      </c>
      <c r="AO53" s="52">
        <v>0.27254624402870736</v>
      </c>
      <c r="AP53" s="68">
        <v>117.018398569391</v>
      </c>
      <c r="AQ53" s="68">
        <v>5.9574061201615853</v>
      </c>
      <c r="AR53" s="52" t="s">
        <v>514</v>
      </c>
      <c r="AS53" s="52" t="s">
        <v>514</v>
      </c>
      <c r="AT53" s="35">
        <v>5.5626185348787013E-3</v>
      </c>
      <c r="AU53" s="35">
        <v>4.583577751651597E-3</v>
      </c>
      <c r="AV53" s="35">
        <v>1.1561306786954408E-2</v>
      </c>
      <c r="AW53" s="35">
        <v>4.3205905901416578E-3</v>
      </c>
      <c r="AX53" s="35">
        <v>0.14164578023455898</v>
      </c>
      <c r="AY53" s="35">
        <v>1.1769901852437798E-2</v>
      </c>
      <c r="AZ53" s="35">
        <v>5.5679967246194326E-2</v>
      </c>
      <c r="BA53" s="35">
        <v>1.1522052296420475E-2</v>
      </c>
      <c r="BB53" s="35">
        <v>2.483548908182191E-4</v>
      </c>
      <c r="BC53" s="35">
        <v>3.4384860936905864E-4</v>
      </c>
      <c r="BD53" s="35">
        <v>8.0085513513247931E-3</v>
      </c>
      <c r="BE53" s="35">
        <v>6.7072238302453369E-3</v>
      </c>
      <c r="BF53" s="35">
        <v>7.6340439861462468E-4</v>
      </c>
      <c r="BG53" s="35">
        <v>8.241740673417511E-4</v>
      </c>
      <c r="BH53" s="35">
        <v>3.7385279296192893E-3</v>
      </c>
      <c r="BI53" s="35">
        <v>2.8140785353901374E-3</v>
      </c>
      <c r="BJ53" s="35">
        <v>3.8381048225854968E-2</v>
      </c>
      <c r="BK53" s="35">
        <v>6.3433853954113027E-3</v>
      </c>
    </row>
    <row r="54" spans="1:63" x14ac:dyDescent="0.15">
      <c r="A54" s="47" t="s">
        <v>769</v>
      </c>
      <c r="B54" s="21" t="s">
        <v>826</v>
      </c>
      <c r="C54" s="35">
        <v>39.027950000000004</v>
      </c>
      <c r="D54" s="35">
        <v>17.375149999999998</v>
      </c>
      <c r="E54" s="35">
        <v>42.379249999999999</v>
      </c>
      <c r="F54" s="35">
        <v>0.28504799999999997</v>
      </c>
      <c r="G54" s="35" t="s">
        <v>514</v>
      </c>
      <c r="H54" s="35">
        <v>0.20696599999999998</v>
      </c>
      <c r="I54" s="57" t="s">
        <v>514</v>
      </c>
      <c r="J54" s="57" t="s">
        <v>514</v>
      </c>
      <c r="K54" s="57" t="s">
        <v>514</v>
      </c>
      <c r="L54" s="35">
        <v>99.330349999999996</v>
      </c>
      <c r="M54" s="35">
        <v>81.300749999999994</v>
      </c>
      <c r="N54" s="52">
        <v>1.7047347669258837</v>
      </c>
      <c r="O54" s="52">
        <v>0.1402352367001902</v>
      </c>
      <c r="P54" s="52">
        <v>-2.2261684765701041E-2</v>
      </c>
      <c r="Q54" s="52">
        <v>5.8679395782720765E-2</v>
      </c>
      <c r="R54" s="57" t="s">
        <v>514</v>
      </c>
      <c r="S54" s="57" t="s">
        <v>514</v>
      </c>
      <c r="T54" s="52">
        <v>82.024515675622965</v>
      </c>
      <c r="U54" s="52">
        <v>5.9383910896011587</v>
      </c>
      <c r="V54" s="52">
        <v>31.264693104335439</v>
      </c>
      <c r="W54" s="52">
        <v>2.1499972220126509</v>
      </c>
      <c r="X54" s="67">
        <v>1852.0447049162678</v>
      </c>
      <c r="Y54" s="67">
        <v>133.24351975377445</v>
      </c>
      <c r="Z54" s="52">
        <v>7.0457678568382791</v>
      </c>
      <c r="AA54" s="52">
        <v>0.6634803256349544</v>
      </c>
      <c r="AB54" s="52">
        <v>67.629998626627653</v>
      </c>
      <c r="AC54" s="52">
        <v>5.3175449831406238</v>
      </c>
      <c r="AD54" s="52">
        <v>10.107574928999163</v>
      </c>
      <c r="AE54" s="52">
        <v>0.67635413695149171</v>
      </c>
      <c r="AF54" s="52">
        <v>292.01350581427005</v>
      </c>
      <c r="AG54" s="52">
        <v>15.119967374024993</v>
      </c>
      <c r="AH54" s="52">
        <v>1788.2789407686851</v>
      </c>
      <c r="AI54" s="52">
        <v>97.563285987582915</v>
      </c>
      <c r="AJ54" s="68">
        <v>188.80943876481004</v>
      </c>
      <c r="AK54" s="68">
        <v>15.652870814604245</v>
      </c>
      <c r="AL54" s="52">
        <v>1499.3347525465163</v>
      </c>
      <c r="AM54" s="52">
        <v>119.22757040373335</v>
      </c>
      <c r="AN54" s="52">
        <v>4.016102639252134</v>
      </c>
      <c r="AO54" s="52">
        <v>0.5037128244421708</v>
      </c>
      <c r="AP54" s="68">
        <v>113.93115298088249</v>
      </c>
      <c r="AQ54" s="68">
        <v>9.8633671578464188</v>
      </c>
      <c r="AR54" s="52" t="s">
        <v>514</v>
      </c>
      <c r="AS54" s="52" t="s">
        <v>514</v>
      </c>
      <c r="AT54" s="35">
        <v>5.7207434481885162E-3</v>
      </c>
      <c r="AU54" s="35">
        <v>6.1332909152045176E-3</v>
      </c>
      <c r="AV54" s="35">
        <v>2.9007914846160936E-2</v>
      </c>
      <c r="AW54" s="35">
        <v>2.0699442847597678E-2</v>
      </c>
      <c r="AX54" s="35">
        <v>0.16366349223423599</v>
      </c>
      <c r="AY54" s="35">
        <v>2.5250980783887312E-2</v>
      </c>
      <c r="AZ54" s="35">
        <v>6.12053382558536E-2</v>
      </c>
      <c r="BA54" s="35">
        <v>2.0400590160358129E-2</v>
      </c>
      <c r="BB54" s="35">
        <v>8.5938572419117952E-4</v>
      </c>
      <c r="BC54" s="35">
        <v>8.9830032815847651E-4</v>
      </c>
      <c r="BD54" s="35">
        <v>3.4687487059716668E-3</v>
      </c>
      <c r="BE54" s="35">
        <v>1.0431154433857436E-2</v>
      </c>
      <c r="BF54" s="35">
        <v>2.8078990132499103E-3</v>
      </c>
      <c r="BG54" s="35">
        <v>2.1266726525038661E-3</v>
      </c>
      <c r="BH54" s="35">
        <v>6.9049963051093155E-3</v>
      </c>
      <c r="BI54" s="35">
        <v>7.2624655470506869E-3</v>
      </c>
      <c r="BJ54" s="35">
        <v>3.8394040562871962E-2</v>
      </c>
      <c r="BK54" s="35">
        <v>8.767656475084578E-3</v>
      </c>
    </row>
    <row r="55" spans="1:63" x14ac:dyDescent="0.15">
      <c r="A55" s="47" t="s">
        <v>769</v>
      </c>
      <c r="B55" s="21" t="s">
        <v>827</v>
      </c>
      <c r="C55" s="35">
        <v>38.673500000000004</v>
      </c>
      <c r="D55" s="35">
        <v>17.537700000000001</v>
      </c>
      <c r="E55" s="35">
        <v>42.041799999999995</v>
      </c>
      <c r="F55" s="35">
        <v>0.28283349999999996</v>
      </c>
      <c r="G55" s="35" t="s">
        <v>514</v>
      </c>
      <c r="H55" s="35">
        <v>0.20646249999999999</v>
      </c>
      <c r="I55" s="57" t="s">
        <v>514</v>
      </c>
      <c r="J55" s="57" t="s">
        <v>514</v>
      </c>
      <c r="K55" s="57" t="s">
        <v>514</v>
      </c>
      <c r="L55" s="35">
        <v>98.79495</v>
      </c>
      <c r="M55" s="35">
        <v>81.036450000000002</v>
      </c>
      <c r="N55" s="52">
        <v>1.5877287236337041</v>
      </c>
      <c r="O55" s="52">
        <v>0.15626824230905156</v>
      </c>
      <c r="P55" s="52">
        <v>1.6107395151084287E-2</v>
      </c>
      <c r="Q55" s="52">
        <v>2.4808363083825693E-2</v>
      </c>
      <c r="R55" s="57" t="s">
        <v>514</v>
      </c>
      <c r="S55" s="57" t="s">
        <v>514</v>
      </c>
      <c r="T55" s="52">
        <v>81.480104315573399</v>
      </c>
      <c r="U55" s="52">
        <v>2.8817945810685353</v>
      </c>
      <c r="V55" s="52">
        <v>28.411371112430555</v>
      </c>
      <c r="W55" s="52">
        <v>1.5818884735573078</v>
      </c>
      <c r="X55" s="67">
        <v>1835.6686092771961</v>
      </c>
      <c r="Y55" s="67">
        <v>123.02545215316923</v>
      </c>
      <c r="Z55" s="52">
        <v>7.1839141202871959</v>
      </c>
      <c r="AA55" s="52">
        <v>0.39281041444336956</v>
      </c>
      <c r="AB55" s="52">
        <v>69.980052203950137</v>
      </c>
      <c r="AC55" s="52">
        <v>3.8905014498235881</v>
      </c>
      <c r="AD55" s="52">
        <v>10.630079445876715</v>
      </c>
      <c r="AE55" s="52">
        <v>0.47211289006929802</v>
      </c>
      <c r="AF55" s="52">
        <v>300.92322884966563</v>
      </c>
      <c r="AG55" s="52">
        <v>10.012442340162533</v>
      </c>
      <c r="AH55" s="52">
        <v>1841.2976857769499</v>
      </c>
      <c r="AI55" s="52">
        <v>69.607750235068266</v>
      </c>
      <c r="AJ55" s="68">
        <v>187.09257820140817</v>
      </c>
      <c r="AK55" s="68">
        <v>11.870505628702894</v>
      </c>
      <c r="AL55" s="52">
        <v>1514.5295848792282</v>
      </c>
      <c r="AM55" s="52">
        <v>93.063399291717715</v>
      </c>
      <c r="AN55" s="52">
        <v>4.1332332347806133</v>
      </c>
      <c r="AO55" s="52">
        <v>0.29380817180740504</v>
      </c>
      <c r="AP55" s="68">
        <v>116.16244804037414</v>
      </c>
      <c r="AQ55" s="68">
        <v>6.0710850916480101</v>
      </c>
      <c r="AR55" s="52" t="s">
        <v>514</v>
      </c>
      <c r="AS55" s="52" t="s">
        <v>514</v>
      </c>
      <c r="AT55" s="35">
        <v>3.2153479042529554E-3</v>
      </c>
      <c r="AU55" s="35">
        <v>3.9770876100868238E-3</v>
      </c>
      <c r="AV55" s="35">
        <v>3.0001310020665892E-3</v>
      </c>
      <c r="AW55" s="35">
        <v>2.5668389757600349E-3</v>
      </c>
      <c r="AX55" s="35">
        <v>0.14139544757062292</v>
      </c>
      <c r="AY55" s="35">
        <v>1.0795048678108828E-2</v>
      </c>
      <c r="AZ55" s="35">
        <v>4.3922153274556654E-2</v>
      </c>
      <c r="BA55" s="35">
        <v>9.0843889960966605E-3</v>
      </c>
      <c r="BB55" s="35">
        <v>-7.6900279421482004E-5</v>
      </c>
      <c r="BC55" s="35">
        <v>2.4882553920176504E-4</v>
      </c>
      <c r="BD55" s="35">
        <v>1.4638614952765209E-3</v>
      </c>
      <c r="BE55" s="35">
        <v>3.8924079471324333E-3</v>
      </c>
      <c r="BF55" s="35">
        <v>1.2930041753789754E-4</v>
      </c>
      <c r="BG55" s="35">
        <v>2.1061939046002865E-4</v>
      </c>
      <c r="BH55" s="35">
        <v>3.725431937640166E-3</v>
      </c>
      <c r="BI55" s="35">
        <v>3.1724507291052964E-3</v>
      </c>
      <c r="BJ55" s="35">
        <v>3.4446622743770375E-2</v>
      </c>
      <c r="BK55" s="35">
        <v>6.3579731749951272E-3</v>
      </c>
    </row>
    <row r="56" spans="1:63" x14ac:dyDescent="0.15">
      <c r="A56" s="47" t="s">
        <v>769</v>
      </c>
      <c r="B56" s="21" t="s">
        <v>828</v>
      </c>
      <c r="C56" s="35">
        <v>38.571399999999997</v>
      </c>
      <c r="D56" s="35">
        <v>17.737650000000002</v>
      </c>
      <c r="E56" s="35">
        <v>42.395650000000003</v>
      </c>
      <c r="F56" s="35">
        <v>0.2947845</v>
      </c>
      <c r="G56" s="35" t="s">
        <v>514</v>
      </c>
      <c r="H56" s="35">
        <v>0.2598685</v>
      </c>
      <c r="I56" s="57" t="s">
        <v>514</v>
      </c>
      <c r="J56" s="57" t="s">
        <v>514</v>
      </c>
      <c r="K56" s="57" t="s">
        <v>514</v>
      </c>
      <c r="L56" s="35">
        <v>99.34375</v>
      </c>
      <c r="M56" s="35">
        <v>80.990900000000011</v>
      </c>
      <c r="N56" s="52">
        <v>1.5462926289501813</v>
      </c>
      <c r="O56" s="52">
        <v>0.10473043546845995</v>
      </c>
      <c r="P56" s="52">
        <v>-1.8830199349192885E-2</v>
      </c>
      <c r="Q56" s="52">
        <v>6.4577482942607264E-4</v>
      </c>
      <c r="R56" s="57" t="s">
        <v>514</v>
      </c>
      <c r="S56" s="57" t="s">
        <v>514</v>
      </c>
      <c r="T56" s="52">
        <v>79.3913557187404</v>
      </c>
      <c r="U56" s="52">
        <v>2.886202342970841</v>
      </c>
      <c r="V56" s="52">
        <v>42.224702767916497</v>
      </c>
      <c r="W56" s="52">
        <v>2.3299919008268439</v>
      </c>
      <c r="X56" s="67">
        <v>1886.6698181815232</v>
      </c>
      <c r="Y56" s="67">
        <v>103.92052937754511</v>
      </c>
      <c r="Z56" s="52">
        <v>7.3530342116818144</v>
      </c>
      <c r="AA56" s="52">
        <v>0.39966027718934999</v>
      </c>
      <c r="AB56" s="52">
        <v>71.42531870597729</v>
      </c>
      <c r="AC56" s="52">
        <v>3.6085779319026088</v>
      </c>
      <c r="AD56" s="52">
        <v>11.254414699783643</v>
      </c>
      <c r="AE56" s="52">
        <v>0.45860026993571257</v>
      </c>
      <c r="AF56" s="52">
        <v>312.04234522240137</v>
      </c>
      <c r="AG56" s="52">
        <v>9.4789039733847265</v>
      </c>
      <c r="AH56" s="52">
        <v>1877.4130873837498</v>
      </c>
      <c r="AI56" s="52">
        <v>40.642669075548859</v>
      </c>
      <c r="AJ56" s="68">
        <v>187.43995125572584</v>
      </c>
      <c r="AK56" s="68">
        <v>8.434480925349666</v>
      </c>
      <c r="AL56" s="52">
        <v>1497.4257718323672</v>
      </c>
      <c r="AM56" s="52">
        <v>73.398392384702987</v>
      </c>
      <c r="AN56" s="52">
        <v>4.1115509308788507</v>
      </c>
      <c r="AO56" s="52">
        <v>0.25552680793073967</v>
      </c>
      <c r="AP56" s="68">
        <v>118.55122690996386</v>
      </c>
      <c r="AQ56" s="68">
        <v>5.3186816542707183</v>
      </c>
      <c r="AR56" s="52" t="s">
        <v>514</v>
      </c>
      <c r="AS56" s="52" t="s">
        <v>514</v>
      </c>
      <c r="AT56" s="35">
        <v>5.7838681690994534E-3</v>
      </c>
      <c r="AU56" s="35">
        <v>5.1699809752119245E-3</v>
      </c>
      <c r="AV56" s="35">
        <v>9.8402806964990805E-3</v>
      </c>
      <c r="AW56" s="35">
        <v>3.5871965197423077E-3</v>
      </c>
      <c r="AX56" s="35">
        <v>0.1572007164415832</v>
      </c>
      <c r="AY56" s="35">
        <v>1.195461181264044E-2</v>
      </c>
      <c r="AZ56" s="35">
        <v>4.7628945461960906E-2</v>
      </c>
      <c r="BA56" s="35">
        <v>7.343597934518665E-3</v>
      </c>
      <c r="BB56" s="35">
        <v>1.1292137096066054E-4</v>
      </c>
      <c r="BC56" s="35">
        <v>2.2352634487336737E-4</v>
      </c>
      <c r="BD56" s="35">
        <v>-3.0177702732400421E-4</v>
      </c>
      <c r="BE56" s="35">
        <v>4.3078619600420377E-3</v>
      </c>
      <c r="BF56" s="35">
        <v>1.120124501853852E-4</v>
      </c>
      <c r="BG56" s="35">
        <v>2.8704715105730617E-4</v>
      </c>
      <c r="BH56" s="35">
        <v>2.198492521307951E-3</v>
      </c>
      <c r="BI56" s="35">
        <v>1.5310026602584025E-3</v>
      </c>
      <c r="BJ56" s="35">
        <v>4.0163071132944109E-2</v>
      </c>
      <c r="BK56" s="35">
        <v>6.6859068929316784E-3</v>
      </c>
    </row>
    <row r="57" spans="1:63" x14ac:dyDescent="0.15">
      <c r="A57" s="47" t="s">
        <v>769</v>
      </c>
      <c r="B57" s="21" t="s">
        <v>829</v>
      </c>
      <c r="C57" s="35">
        <v>38.600499999999997</v>
      </c>
      <c r="D57" s="35">
        <v>17.9023</v>
      </c>
      <c r="E57" s="35">
        <v>42.162700000000001</v>
      </c>
      <c r="F57" s="35">
        <v>0.30340100000000003</v>
      </c>
      <c r="G57" s="35" t="s">
        <v>514</v>
      </c>
      <c r="H57" s="35">
        <v>0.23236799999999999</v>
      </c>
      <c r="I57" s="57" t="s">
        <v>514</v>
      </c>
      <c r="J57" s="57" t="s">
        <v>514</v>
      </c>
      <c r="K57" s="57" t="s">
        <v>514</v>
      </c>
      <c r="L57" s="35">
        <v>99.346400000000003</v>
      </c>
      <c r="M57" s="35">
        <v>80.762100000000004</v>
      </c>
      <c r="N57" s="52">
        <v>1.443432236896246</v>
      </c>
      <c r="O57" s="52">
        <v>0.12476344504089984</v>
      </c>
      <c r="P57" s="52">
        <v>-9.2959656159808668E-3</v>
      </c>
      <c r="Q57" s="52">
        <v>3.5112085282791861E-2</v>
      </c>
      <c r="R57" s="57" t="s">
        <v>514</v>
      </c>
      <c r="S57" s="57" t="s">
        <v>514</v>
      </c>
      <c r="T57" s="52">
        <v>95.007937146260915</v>
      </c>
      <c r="U57" s="52">
        <v>3.0950873605864526</v>
      </c>
      <c r="V57" s="52">
        <v>30.600369393683803</v>
      </c>
      <c r="W57" s="52">
        <v>1.2779961059359497</v>
      </c>
      <c r="X57" s="67">
        <v>1887.984722325763</v>
      </c>
      <c r="Y57" s="67">
        <v>118.04678030477027</v>
      </c>
      <c r="Z57" s="52">
        <v>7.4057842350375873</v>
      </c>
      <c r="AA57" s="52">
        <v>0.42727861779548049</v>
      </c>
      <c r="AB57" s="52">
        <v>85.945327487546422</v>
      </c>
      <c r="AC57" s="52">
        <v>4.5314312722622505</v>
      </c>
      <c r="AD57" s="52">
        <v>11.527795112682233</v>
      </c>
      <c r="AE57" s="52">
        <v>0.4759302511605823</v>
      </c>
      <c r="AF57" s="52">
        <v>317.42538701902544</v>
      </c>
      <c r="AG57" s="52">
        <v>10.641173631900482</v>
      </c>
      <c r="AH57" s="52">
        <v>1822.5796421694754</v>
      </c>
      <c r="AI57" s="52">
        <v>53.12720697637576</v>
      </c>
      <c r="AJ57" s="68">
        <v>184.84011504619576</v>
      </c>
      <c r="AK57" s="68">
        <v>10.158441077633862</v>
      </c>
      <c r="AL57" s="52">
        <v>1475.5684753746154</v>
      </c>
      <c r="AM57" s="52">
        <v>74.069829931447543</v>
      </c>
      <c r="AN57" s="52">
        <v>4.0517216814851098</v>
      </c>
      <c r="AO57" s="52">
        <v>0.26355088254514952</v>
      </c>
      <c r="AP57" s="68">
        <v>115.8394946764608</v>
      </c>
      <c r="AQ57" s="68">
        <v>5.300710077539958</v>
      </c>
      <c r="AR57" s="52" t="s">
        <v>514</v>
      </c>
      <c r="AS57" s="52" t="s">
        <v>514</v>
      </c>
      <c r="AT57" s="35">
        <v>4.4671738987670838E-3</v>
      </c>
      <c r="AU57" s="35">
        <v>5.5080311094074788E-3</v>
      </c>
      <c r="AV57" s="35">
        <v>8.5041053305621207E-3</v>
      </c>
      <c r="AW57" s="35">
        <v>4.0206064473047917E-3</v>
      </c>
      <c r="AX57" s="35">
        <v>0.14782936345046346</v>
      </c>
      <c r="AY57" s="35">
        <v>1.3893982653196366E-2</v>
      </c>
      <c r="AZ57" s="35">
        <v>4.5774558659426159E-2</v>
      </c>
      <c r="BA57" s="35">
        <v>8.7032895437775502E-3</v>
      </c>
      <c r="BB57" s="35">
        <v>1.1268438891319284E-4</v>
      </c>
      <c r="BC57" s="35">
        <v>2.1951404269673336E-4</v>
      </c>
      <c r="BD57" s="35">
        <v>-4.0660117442929125E-3</v>
      </c>
      <c r="BE57" s="35">
        <v>2.2582731126695459E-3</v>
      </c>
      <c r="BF57" s="35">
        <v>5.5429282223699611E-5</v>
      </c>
      <c r="BG57" s="35">
        <v>3.5218371523077131E-4</v>
      </c>
      <c r="BH57" s="35">
        <v>3.097878821372409E-3</v>
      </c>
      <c r="BI57" s="35">
        <v>2.3355728436505042E-3</v>
      </c>
      <c r="BJ57" s="35">
        <v>3.7893740974262458E-2</v>
      </c>
      <c r="BK57" s="35">
        <v>6.4160111791642114E-3</v>
      </c>
    </row>
    <row r="58" spans="1:63" x14ac:dyDescent="0.15">
      <c r="A58" s="21" t="s">
        <v>770</v>
      </c>
      <c r="B58" s="21" t="s">
        <v>731</v>
      </c>
      <c r="C58" s="35">
        <v>39.045200000000001</v>
      </c>
      <c r="D58" s="35">
        <v>17.558700000000002</v>
      </c>
      <c r="E58" s="35">
        <v>42.1798</v>
      </c>
      <c r="F58" s="35">
        <v>0.32523600000000003</v>
      </c>
      <c r="G58" s="35" t="s">
        <v>514</v>
      </c>
      <c r="H58" s="35">
        <v>0.23294699999999999</v>
      </c>
      <c r="I58" s="57" t="s">
        <v>514</v>
      </c>
      <c r="J58" s="57" t="s">
        <v>514</v>
      </c>
      <c r="K58" s="57" t="s">
        <v>514</v>
      </c>
      <c r="L58" s="35">
        <v>99.490200000000002</v>
      </c>
      <c r="M58" s="35">
        <v>81.068399999999997</v>
      </c>
      <c r="N58" s="52">
        <v>1.8400785083163702</v>
      </c>
      <c r="O58" s="52">
        <v>0.17061304166089503</v>
      </c>
      <c r="P58" s="52">
        <v>7.1966599298160308E-2</v>
      </c>
      <c r="Q58" s="52">
        <v>0.1129273233276539</v>
      </c>
      <c r="R58" s="57" t="s">
        <v>514</v>
      </c>
      <c r="S58" s="57" t="s">
        <v>514</v>
      </c>
      <c r="T58" s="52">
        <v>93.885558123311995</v>
      </c>
      <c r="U58" s="52">
        <v>3.4236770737651105</v>
      </c>
      <c r="V58" s="52">
        <v>112.97540746451433</v>
      </c>
      <c r="W58" s="52">
        <v>6.132794919379112</v>
      </c>
      <c r="X58" s="67">
        <v>1921.3732062436395</v>
      </c>
      <c r="Y58" s="67">
        <v>111.2670026319619</v>
      </c>
      <c r="Z58" s="52">
        <v>8.445132692181696</v>
      </c>
      <c r="AA58" s="52">
        <v>0.56341745834474832</v>
      </c>
      <c r="AB58" s="52">
        <v>84.737362110094409</v>
      </c>
      <c r="AC58" s="52">
        <v>4.620198714655527</v>
      </c>
      <c r="AD58" s="52">
        <v>11.683851517586692</v>
      </c>
      <c r="AE58" s="52">
        <v>0.4633464728984461</v>
      </c>
      <c r="AF58" s="52">
        <v>340.373536399263</v>
      </c>
      <c r="AG58" s="52">
        <v>13.462534194939236</v>
      </c>
      <c r="AH58" s="52">
        <v>1926.4176209692307</v>
      </c>
      <c r="AI58" s="52">
        <v>59.147144435098703</v>
      </c>
      <c r="AJ58" s="68">
        <v>189.44136771610462</v>
      </c>
      <c r="AK58" s="68">
        <v>10.372129954840039</v>
      </c>
      <c r="AL58" s="52">
        <v>1549.7577498871506</v>
      </c>
      <c r="AM58" s="52">
        <v>93.345166432643509</v>
      </c>
      <c r="AN58" s="52">
        <v>4.4421439344492359</v>
      </c>
      <c r="AO58" s="52">
        <v>0.3139055855605507</v>
      </c>
      <c r="AP58" s="68">
        <v>113.9192907018133</v>
      </c>
      <c r="AQ58" s="68">
        <v>6.3899710937069454</v>
      </c>
      <c r="AR58" s="52" t="s">
        <v>514</v>
      </c>
      <c r="AS58" s="52" t="s">
        <v>514</v>
      </c>
      <c r="AT58" s="35">
        <v>1.9664686643587673E-2</v>
      </c>
      <c r="AU58" s="35">
        <v>8.1413455981667136E-3</v>
      </c>
      <c r="AV58" s="35">
        <v>1.9356625384612317E-2</v>
      </c>
      <c r="AW58" s="35">
        <v>9.8253323191100517E-3</v>
      </c>
      <c r="AX58" s="35">
        <v>0.18465905917589007</v>
      </c>
      <c r="AY58" s="35">
        <v>2.5900414358603862E-2</v>
      </c>
      <c r="AZ58" s="35">
        <v>0.10905879552272574</v>
      </c>
      <c r="BA58" s="35">
        <v>4.9506633150226458E-2</v>
      </c>
      <c r="BB58" s="35">
        <v>9.364958380762109E-3</v>
      </c>
      <c r="BC58" s="35">
        <v>9.9515021182189876E-3</v>
      </c>
      <c r="BD58" s="35">
        <v>2.6879857206100581E-2</v>
      </c>
      <c r="BE58" s="35">
        <v>2.8767568766136814E-2</v>
      </c>
      <c r="BF58" s="35">
        <v>2.5651236718824154E-2</v>
      </c>
      <c r="BG58" s="35">
        <v>3.0756363713460251E-2</v>
      </c>
      <c r="BH58" s="35">
        <v>1.1094599691477056E-2</v>
      </c>
      <c r="BI58" s="35">
        <v>5.3273761715087204E-3</v>
      </c>
      <c r="BJ58" s="35">
        <v>5.2981838109244839E-2</v>
      </c>
      <c r="BK58" s="35">
        <v>9.6608821206221971E-3</v>
      </c>
    </row>
    <row r="59" spans="1:63" x14ac:dyDescent="0.15">
      <c r="A59" s="21" t="s">
        <v>771</v>
      </c>
      <c r="B59" s="21" t="s">
        <v>732</v>
      </c>
      <c r="C59" s="35">
        <v>38.5869</v>
      </c>
      <c r="D59" s="35">
        <v>17.896899999999999</v>
      </c>
      <c r="E59" s="35">
        <v>41.855200000000004</v>
      </c>
      <c r="F59" s="35">
        <v>0.286769</v>
      </c>
      <c r="G59" s="35" t="s">
        <v>514</v>
      </c>
      <c r="H59" s="35">
        <v>0.24001900000000001</v>
      </c>
      <c r="I59" s="57" t="s">
        <v>514</v>
      </c>
      <c r="J59" s="57" t="s">
        <v>514</v>
      </c>
      <c r="K59" s="57" t="s">
        <v>514</v>
      </c>
      <c r="L59" s="35">
        <v>99.017700000000005</v>
      </c>
      <c r="M59" s="35">
        <v>80.653499999999994</v>
      </c>
      <c r="N59" s="52">
        <v>1.8369879929651622</v>
      </c>
      <c r="O59" s="52">
        <v>0.23377134302702821</v>
      </c>
      <c r="P59" s="52">
        <v>6.1687522893505473E-2</v>
      </c>
      <c r="Q59" s="52">
        <v>0.10286961090114703</v>
      </c>
      <c r="R59" s="57" t="s">
        <v>514</v>
      </c>
      <c r="S59" s="57" t="s">
        <v>514</v>
      </c>
      <c r="T59" s="52">
        <v>124.19886767870814</v>
      </c>
      <c r="U59" s="52">
        <v>8.1749719894061172</v>
      </c>
      <c r="V59" s="52">
        <v>95.572462263193387</v>
      </c>
      <c r="W59" s="52">
        <v>6.9472828899262726</v>
      </c>
      <c r="X59" s="67">
        <v>2038.694653317008</v>
      </c>
      <c r="Y59" s="67">
        <v>222.82295992479899</v>
      </c>
      <c r="Z59" s="52">
        <v>8.0089044028153467</v>
      </c>
      <c r="AA59" s="52">
        <v>0.83987605322629422</v>
      </c>
      <c r="AB59" s="52">
        <v>92.385542232859493</v>
      </c>
      <c r="AC59" s="52">
        <v>8.2027663572159177</v>
      </c>
      <c r="AD59" s="52">
        <v>12.812480068513546</v>
      </c>
      <c r="AE59" s="52">
        <v>0.77944170283635628</v>
      </c>
      <c r="AF59" s="52">
        <v>325.16507987938195</v>
      </c>
      <c r="AG59" s="52">
        <v>14.316607591087239</v>
      </c>
      <c r="AH59" s="52">
        <v>1953.6975322111671</v>
      </c>
      <c r="AI59" s="52">
        <v>86.020822396005315</v>
      </c>
      <c r="AJ59" s="68">
        <v>195.74175634826179</v>
      </c>
      <c r="AK59" s="68">
        <v>15.018307498111199</v>
      </c>
      <c r="AL59" s="52">
        <v>1550.9803630277975</v>
      </c>
      <c r="AM59" s="52">
        <v>121.50675259285192</v>
      </c>
      <c r="AN59" s="52">
        <v>4.6668302418819883</v>
      </c>
      <c r="AO59" s="52">
        <v>0.46307540269473169</v>
      </c>
      <c r="AP59" s="68">
        <v>130.37101821554594</v>
      </c>
      <c r="AQ59" s="68">
        <v>10.096731814942407</v>
      </c>
      <c r="AR59" s="52" t="s">
        <v>514</v>
      </c>
      <c r="AS59" s="52" t="s">
        <v>514</v>
      </c>
      <c r="AT59" s="35">
        <v>1.5195593257082484E-2</v>
      </c>
      <c r="AU59" s="35">
        <v>1.0926070304664795E-2</v>
      </c>
      <c r="AV59" s="35">
        <v>0.32375249639505754</v>
      </c>
      <c r="AW59" s="35">
        <v>5.7726195481581845E-2</v>
      </c>
      <c r="AX59" s="35">
        <v>0.19748835349967542</v>
      </c>
      <c r="AY59" s="35">
        <v>2.7494649852991982E-2</v>
      </c>
      <c r="AZ59" s="35">
        <v>0.19424271425280804</v>
      </c>
      <c r="BA59" s="35">
        <v>2.0479503254873809E-2</v>
      </c>
      <c r="BB59" s="35">
        <v>1.3013052756628195E-2</v>
      </c>
      <c r="BC59" s="35">
        <v>5.3894389935353971E-3</v>
      </c>
      <c r="BD59" s="35">
        <v>0.13159776414397009</v>
      </c>
      <c r="BE59" s="35">
        <v>3.1251566107390147E-2</v>
      </c>
      <c r="BF59" s="35">
        <v>3.9621733420503472E-2</v>
      </c>
      <c r="BG59" s="35">
        <v>5.3057226857398847E-3</v>
      </c>
      <c r="BH59" s="35">
        <v>9.1251463888510666E-3</v>
      </c>
      <c r="BI59" s="35">
        <v>5.8584316931777356E-3</v>
      </c>
      <c r="BJ59" s="35">
        <v>4.3426262915026659E-2</v>
      </c>
      <c r="BK59" s="35">
        <v>1.0617023951889258E-2</v>
      </c>
    </row>
    <row r="60" spans="1:63" x14ac:dyDescent="0.15">
      <c r="A60" s="21" t="s">
        <v>772</v>
      </c>
      <c r="B60" s="21" t="s">
        <v>733</v>
      </c>
      <c r="C60" s="35">
        <v>38.828049999999998</v>
      </c>
      <c r="D60" s="35">
        <v>17.7059</v>
      </c>
      <c r="E60" s="35">
        <v>42.199449999999999</v>
      </c>
      <c r="F60" s="35">
        <v>0.27466950000000001</v>
      </c>
      <c r="G60" s="35" t="s">
        <v>514</v>
      </c>
      <c r="H60" s="35">
        <v>0.23452699999999999</v>
      </c>
      <c r="I60" s="57" t="s">
        <v>514</v>
      </c>
      <c r="J60" s="57" t="s">
        <v>514</v>
      </c>
      <c r="K60" s="57" t="s">
        <v>514</v>
      </c>
      <c r="L60" s="35">
        <v>99.310149999999993</v>
      </c>
      <c r="M60" s="35">
        <v>80.946650000000005</v>
      </c>
      <c r="N60" s="52">
        <v>1.6982251262399874</v>
      </c>
      <c r="O60" s="52">
        <v>0.11638294322972381</v>
      </c>
      <c r="P60" s="52">
        <v>-2.8896945373267226E-2</v>
      </c>
      <c r="Q60" s="52">
        <v>2.0427830350454149E-2</v>
      </c>
      <c r="R60" s="57" t="s">
        <v>514</v>
      </c>
      <c r="S60" s="57" t="s">
        <v>514</v>
      </c>
      <c r="T60" s="52">
        <v>96.658292952404793</v>
      </c>
      <c r="U60" s="52">
        <v>2.5019827004461219</v>
      </c>
      <c r="V60" s="52">
        <v>70.682263852101414</v>
      </c>
      <c r="W60" s="52">
        <v>3.5287679624765969</v>
      </c>
      <c r="X60" s="67">
        <v>1900.0877854891032</v>
      </c>
      <c r="Y60" s="67">
        <v>81.624440846118034</v>
      </c>
      <c r="Z60" s="52">
        <v>7.8427289923515806</v>
      </c>
      <c r="AA60" s="52">
        <v>0.33209272198670597</v>
      </c>
      <c r="AB60" s="52">
        <v>84.793034230466645</v>
      </c>
      <c r="AC60" s="52">
        <v>3.5063948165467789</v>
      </c>
      <c r="AD60" s="52">
        <v>11.768275442576034</v>
      </c>
      <c r="AE60" s="52">
        <v>0.41100387526992155</v>
      </c>
      <c r="AF60" s="52">
        <v>334.18044774224239</v>
      </c>
      <c r="AG60" s="52">
        <v>8.4335348686882501</v>
      </c>
      <c r="AH60" s="52">
        <v>1898.5780492914648</v>
      </c>
      <c r="AI60" s="52">
        <v>52.750558513723405</v>
      </c>
      <c r="AJ60" s="68">
        <v>186.78418750217193</v>
      </c>
      <c r="AK60" s="68">
        <v>6.3270596990945522</v>
      </c>
      <c r="AL60" s="52">
        <v>1507.9697408277282</v>
      </c>
      <c r="AM60" s="52">
        <v>55.934022907313654</v>
      </c>
      <c r="AN60" s="52">
        <v>4.0546251227457688</v>
      </c>
      <c r="AO60" s="52">
        <v>0.22626621252938559</v>
      </c>
      <c r="AP60" s="68">
        <v>121.47701050745998</v>
      </c>
      <c r="AQ60" s="68">
        <v>5.2663837235303044</v>
      </c>
      <c r="AR60" s="52" t="s">
        <v>514</v>
      </c>
      <c r="AS60" s="52" t="s">
        <v>514</v>
      </c>
      <c r="AT60" s="35">
        <v>3.6238927047099554E-3</v>
      </c>
      <c r="AU60" s="35">
        <v>4.1073970972702661E-3</v>
      </c>
      <c r="AV60" s="35">
        <v>7.4971775635993346E-3</v>
      </c>
      <c r="AW60" s="35">
        <v>4.0495721298667714E-3</v>
      </c>
      <c r="AX60" s="35">
        <v>0.15702980642003855</v>
      </c>
      <c r="AY60" s="35">
        <v>1.1541833630865722E-2</v>
      </c>
      <c r="AZ60" s="35">
        <v>6.1301219935001129E-2</v>
      </c>
      <c r="BA60" s="35">
        <v>8.9448495926556237E-3</v>
      </c>
      <c r="BB60" s="35">
        <v>4.1725578363627225E-4</v>
      </c>
      <c r="BC60" s="35">
        <v>4.822984433311965E-4</v>
      </c>
      <c r="BD60" s="35">
        <v>-1.3868259406396562E-3</v>
      </c>
      <c r="BE60" s="35">
        <v>2.9324125718821672E-3</v>
      </c>
      <c r="BF60" s="35">
        <v>3.4865517229987531E-5</v>
      </c>
      <c r="BG60" s="35">
        <v>1.1959602710282674E-4</v>
      </c>
      <c r="BH60" s="35">
        <v>5.3484322583305559E-3</v>
      </c>
      <c r="BI60" s="35">
        <v>2.9989113238070467E-3</v>
      </c>
      <c r="BJ60" s="35">
        <v>3.9617022120272787E-2</v>
      </c>
      <c r="BK60" s="35">
        <v>5.1912194105433913E-3</v>
      </c>
    </row>
    <row r="61" spans="1:63" x14ac:dyDescent="0.15">
      <c r="A61" s="21" t="s">
        <v>772</v>
      </c>
      <c r="B61" s="21" t="s">
        <v>734</v>
      </c>
      <c r="C61" s="35">
        <v>39.0732</v>
      </c>
      <c r="D61" s="35">
        <v>17.704000000000001</v>
      </c>
      <c r="E61" s="35">
        <v>42.530699999999996</v>
      </c>
      <c r="F61" s="35">
        <v>0.31991650000000005</v>
      </c>
      <c r="G61" s="35" t="s">
        <v>514</v>
      </c>
      <c r="H61" s="35">
        <v>0.23191149999999999</v>
      </c>
      <c r="I61" s="57" t="s">
        <v>514</v>
      </c>
      <c r="J61" s="57" t="s">
        <v>514</v>
      </c>
      <c r="K61" s="57" t="s">
        <v>514</v>
      </c>
      <c r="L61" s="35">
        <v>99.945750000000004</v>
      </c>
      <c r="M61" s="35">
        <v>81.068600000000004</v>
      </c>
      <c r="N61" s="52">
        <v>1.648159555225724</v>
      </c>
      <c r="O61" s="52">
        <v>9.7551199646835632E-2</v>
      </c>
      <c r="P61" s="52">
        <v>3.4132658036391178E-2</v>
      </c>
      <c r="Q61" s="52">
        <v>3.7250928776723639E-2</v>
      </c>
      <c r="R61" s="57" t="s">
        <v>514</v>
      </c>
      <c r="S61" s="57" t="s">
        <v>514</v>
      </c>
      <c r="T61" s="52">
        <v>77.431319506899058</v>
      </c>
      <c r="U61" s="52">
        <v>2.0661061196934551</v>
      </c>
      <c r="V61" s="52">
        <v>17.526962604770667</v>
      </c>
      <c r="W61" s="52">
        <v>0.81297847839926396</v>
      </c>
      <c r="X61" s="67">
        <v>1856.431239229265</v>
      </c>
      <c r="Y61" s="67">
        <v>71.627083654252715</v>
      </c>
      <c r="Z61" s="52">
        <v>6.9490159965155467</v>
      </c>
      <c r="AA61" s="52">
        <v>0.27596965415988084</v>
      </c>
      <c r="AB61" s="52">
        <v>64.031749614258246</v>
      </c>
      <c r="AC61" s="52">
        <v>2.2117078052893828</v>
      </c>
      <c r="AD61" s="52">
        <v>9.8272609205987536</v>
      </c>
      <c r="AE61" s="52">
        <v>0.26533454464922251</v>
      </c>
      <c r="AF61" s="52">
        <v>295.17550485928086</v>
      </c>
      <c r="AG61" s="52">
        <v>9.0136489624468883</v>
      </c>
      <c r="AH61" s="52">
        <v>1868.3800266255603</v>
      </c>
      <c r="AI61" s="52">
        <v>51.374391660825808</v>
      </c>
      <c r="AJ61" s="68">
        <v>182.47014302720109</v>
      </c>
      <c r="AK61" s="68">
        <v>5.6585616321847541</v>
      </c>
      <c r="AL61" s="52">
        <v>1487.790922541197</v>
      </c>
      <c r="AM61" s="52">
        <v>49.220106193293041</v>
      </c>
      <c r="AN61" s="52">
        <v>3.9803893849513488</v>
      </c>
      <c r="AO61" s="52">
        <v>0.19848181036261853</v>
      </c>
      <c r="AP61" s="68">
        <v>117.83414800591015</v>
      </c>
      <c r="AQ61" s="68">
        <v>4.715106706922394</v>
      </c>
      <c r="AR61" s="52" t="s">
        <v>514</v>
      </c>
      <c r="AS61" s="52" t="s">
        <v>514</v>
      </c>
      <c r="AT61" s="35">
        <v>1.8141457300992409E-3</v>
      </c>
      <c r="AU61" s="35">
        <v>4.2037147526296451E-3</v>
      </c>
      <c r="AV61" s="35">
        <v>9.9774887639881727E-3</v>
      </c>
      <c r="AW61" s="35">
        <v>3.3511459034748117E-3</v>
      </c>
      <c r="AX61" s="35">
        <v>0.13545467077925347</v>
      </c>
      <c r="AY61" s="35">
        <v>1.1137298522303682E-2</v>
      </c>
      <c r="AZ61" s="35">
        <v>4.4219298019412087E-2</v>
      </c>
      <c r="BA61" s="35">
        <v>8.7465276922549708E-3</v>
      </c>
      <c r="BB61" s="35">
        <v>2.095235513234048E-4</v>
      </c>
      <c r="BC61" s="35">
        <v>4.3702756155973831E-4</v>
      </c>
      <c r="BD61" s="35">
        <v>-3.9964005186740124E-3</v>
      </c>
      <c r="BE61" s="35">
        <v>3.0045795465782595E-3</v>
      </c>
      <c r="BF61" s="35">
        <v>1.42187902533041E-4</v>
      </c>
      <c r="BG61" s="35">
        <v>1.6449155190874807E-4</v>
      </c>
      <c r="BH61" s="35">
        <v>6.7059787502170643E-3</v>
      </c>
      <c r="BI61" s="35">
        <v>2.9740873313353062E-3</v>
      </c>
      <c r="BJ61" s="35">
        <v>2.8820376857298591E-2</v>
      </c>
      <c r="BK61" s="35">
        <v>5.3074690975585294E-3</v>
      </c>
    </row>
    <row r="62" spans="1:63" x14ac:dyDescent="0.15">
      <c r="A62" s="21" t="s">
        <v>772</v>
      </c>
      <c r="B62" s="21" t="s">
        <v>735</v>
      </c>
      <c r="C62" s="35">
        <v>38.662750000000003</v>
      </c>
      <c r="D62" s="35">
        <v>17.938850000000002</v>
      </c>
      <c r="E62" s="35">
        <v>42.230999999999995</v>
      </c>
      <c r="F62" s="35">
        <v>0.30473549999999999</v>
      </c>
      <c r="G62" s="35" t="s">
        <v>514</v>
      </c>
      <c r="H62" s="35">
        <v>0.21983449999999999</v>
      </c>
      <c r="I62" s="57" t="s">
        <v>514</v>
      </c>
      <c r="J62" s="57" t="s">
        <v>514</v>
      </c>
      <c r="K62" s="57" t="s">
        <v>514</v>
      </c>
      <c r="L62" s="35">
        <v>99.41695</v>
      </c>
      <c r="M62" s="35">
        <v>80.756200000000007</v>
      </c>
      <c r="N62" s="52">
        <v>1.6396117230089011</v>
      </c>
      <c r="O62" s="52">
        <v>9.3762280736505971E-2</v>
      </c>
      <c r="P62" s="52">
        <v>6.5718120255594389E-3</v>
      </c>
      <c r="Q62" s="52">
        <v>3.7797528226757811E-2</v>
      </c>
      <c r="R62" s="57" t="s">
        <v>514</v>
      </c>
      <c r="S62" s="57" t="s">
        <v>514</v>
      </c>
      <c r="T62" s="52">
        <v>83.885608688658962</v>
      </c>
      <c r="U62" s="52">
        <v>2.5734736098762423</v>
      </c>
      <c r="V62" s="52">
        <v>41.454533036383673</v>
      </c>
      <c r="W62" s="52">
        <v>1.927734548295658</v>
      </c>
      <c r="X62" s="67">
        <v>1960.9032197484992</v>
      </c>
      <c r="Y62" s="67">
        <v>89.929304025898972</v>
      </c>
      <c r="Z62" s="52">
        <v>7.2951594358937797</v>
      </c>
      <c r="AA62" s="52">
        <v>0.29616420947457567</v>
      </c>
      <c r="AB62" s="52">
        <v>73.416061301870656</v>
      </c>
      <c r="AC62" s="52">
        <v>2.9993174736858474</v>
      </c>
      <c r="AD62" s="52">
        <v>10.766710281567621</v>
      </c>
      <c r="AE62" s="52">
        <v>0.31868702561529566</v>
      </c>
      <c r="AF62" s="52">
        <v>310.83439652582166</v>
      </c>
      <c r="AG62" s="52">
        <v>10.158247209831355</v>
      </c>
      <c r="AH62" s="52">
        <v>1892.3413769649731</v>
      </c>
      <c r="AI62" s="52">
        <v>43.632799331796569</v>
      </c>
      <c r="AJ62" s="68">
        <v>185.58904144648983</v>
      </c>
      <c r="AK62" s="68">
        <v>7.8577936364607215</v>
      </c>
      <c r="AL62" s="52">
        <v>1507.6453593078834</v>
      </c>
      <c r="AM62" s="52">
        <v>58.524007707679729</v>
      </c>
      <c r="AN62" s="52">
        <v>4.0189401910947327</v>
      </c>
      <c r="AO62" s="52">
        <v>0.19359194204876193</v>
      </c>
      <c r="AP62" s="68">
        <v>120.23038785399152</v>
      </c>
      <c r="AQ62" s="68">
        <v>4.5308448147119096</v>
      </c>
      <c r="AR62" s="52" t="s">
        <v>514</v>
      </c>
      <c r="AS62" s="52" t="s">
        <v>514</v>
      </c>
      <c r="AT62" s="35">
        <v>4.0189066804663456E-3</v>
      </c>
      <c r="AU62" s="35">
        <v>4.3844602194704745E-3</v>
      </c>
      <c r="AV62" s="35">
        <v>4.1411176954166511E-3</v>
      </c>
      <c r="AW62" s="35">
        <v>2.9313637703770523E-3</v>
      </c>
      <c r="AX62" s="35">
        <v>0.15012609949187952</v>
      </c>
      <c r="AY62" s="35">
        <v>1.0547269926885509E-2</v>
      </c>
      <c r="AZ62" s="35">
        <v>6.1632606608748412E-2</v>
      </c>
      <c r="BA62" s="35">
        <v>9.8456653243978905E-3</v>
      </c>
      <c r="BB62" s="35">
        <v>-3.1033276941093223E-4</v>
      </c>
      <c r="BC62" s="35">
        <v>1.0135397648084066E-5</v>
      </c>
      <c r="BD62" s="35">
        <v>-3.57772943821837E-3</v>
      </c>
      <c r="BE62" s="35">
        <v>2.8476449172867707E-3</v>
      </c>
      <c r="BF62" s="35">
        <v>6.2971930377492161E-5</v>
      </c>
      <c r="BG62" s="35">
        <v>2.0210251761947171E-4</v>
      </c>
      <c r="BH62" s="35">
        <v>4.402123197356912E-3</v>
      </c>
      <c r="BI62" s="35">
        <v>2.5190699817670024E-3</v>
      </c>
      <c r="BJ62" s="35">
        <v>4.4382208639044095E-2</v>
      </c>
      <c r="BK62" s="35">
        <v>6.1320006840955635E-3</v>
      </c>
    </row>
    <row r="63" spans="1:63" x14ac:dyDescent="0.15">
      <c r="A63" s="21" t="s">
        <v>772</v>
      </c>
      <c r="B63" s="21" t="s">
        <v>736</v>
      </c>
      <c r="C63" s="35">
        <v>38.604100000000003</v>
      </c>
      <c r="D63" s="35">
        <v>17.784300000000002</v>
      </c>
      <c r="E63" s="35">
        <v>42.427300000000002</v>
      </c>
      <c r="F63" s="35">
        <v>0.29254400000000003</v>
      </c>
      <c r="G63" s="35" t="s">
        <v>514</v>
      </c>
      <c r="H63" s="35">
        <v>0.22739700000000002</v>
      </c>
      <c r="I63" s="57" t="s">
        <v>514</v>
      </c>
      <c r="J63" s="57" t="s">
        <v>514</v>
      </c>
      <c r="K63" s="57" t="s">
        <v>514</v>
      </c>
      <c r="L63" s="35">
        <v>99.530349999999999</v>
      </c>
      <c r="M63" s="35">
        <v>80.961749999999995</v>
      </c>
      <c r="N63" s="52">
        <v>1.7574540762574469</v>
      </c>
      <c r="O63" s="52">
        <v>9.5254522018321672E-2</v>
      </c>
      <c r="P63" s="52">
        <v>-7.8846669445966092E-2</v>
      </c>
      <c r="Q63" s="52">
        <v>2.5529369762400172E-3</v>
      </c>
      <c r="R63" s="57" t="s">
        <v>514</v>
      </c>
      <c r="S63" s="57" t="s">
        <v>514</v>
      </c>
      <c r="T63" s="52">
        <v>87.327684039748533</v>
      </c>
      <c r="U63" s="52">
        <v>2.0976946559845033</v>
      </c>
      <c r="V63" s="52">
        <v>61.502217209757767</v>
      </c>
      <c r="W63" s="52">
        <v>2.5502336506380718</v>
      </c>
      <c r="X63" s="67">
        <v>1884.7700535621275</v>
      </c>
      <c r="Y63" s="67">
        <v>83.206423359384345</v>
      </c>
      <c r="Z63" s="52">
        <v>7.404559267982096</v>
      </c>
      <c r="AA63" s="52">
        <v>0.30377104895222229</v>
      </c>
      <c r="AB63" s="52">
        <v>75.166268675256333</v>
      </c>
      <c r="AC63" s="52">
        <v>3.408502707623843</v>
      </c>
      <c r="AD63" s="52">
        <v>11.058986357920292</v>
      </c>
      <c r="AE63" s="52">
        <v>0.39561440656313834</v>
      </c>
      <c r="AF63" s="52">
        <v>318.55126422489104</v>
      </c>
      <c r="AG63" s="52">
        <v>9.0516471182868781</v>
      </c>
      <c r="AH63" s="52">
        <v>1837.9021223516409</v>
      </c>
      <c r="AI63" s="52">
        <v>43.942705888294299</v>
      </c>
      <c r="AJ63" s="68">
        <v>186.99812911921535</v>
      </c>
      <c r="AK63" s="68">
        <v>6.8883118374407815</v>
      </c>
      <c r="AL63" s="52">
        <v>1522.0793717401198</v>
      </c>
      <c r="AM63" s="52">
        <v>62.514177798108115</v>
      </c>
      <c r="AN63" s="52">
        <v>4.2573741967559755</v>
      </c>
      <c r="AO63" s="52">
        <v>0.23422216904804352</v>
      </c>
      <c r="AP63" s="68">
        <v>119.97109735895818</v>
      </c>
      <c r="AQ63" s="68">
        <v>4.5574306372703619</v>
      </c>
      <c r="AR63" s="52" t="s">
        <v>514</v>
      </c>
      <c r="AS63" s="52" t="s">
        <v>514</v>
      </c>
      <c r="AT63" s="35">
        <v>-4.2914251607415561E-3</v>
      </c>
      <c r="AU63" s="35">
        <v>3.0029466946137639E-3</v>
      </c>
      <c r="AV63" s="35">
        <v>3.8319730538789645E-3</v>
      </c>
      <c r="AW63" s="35">
        <v>3.5377898394301625E-3</v>
      </c>
      <c r="AX63" s="35">
        <v>0.15818771066109083</v>
      </c>
      <c r="AY63" s="35">
        <v>1.3429644264473819E-2</v>
      </c>
      <c r="AZ63" s="35">
        <v>5.0039457914703919E-2</v>
      </c>
      <c r="BA63" s="35">
        <v>8.5479236410492803E-3</v>
      </c>
      <c r="BB63" s="35">
        <v>7.2475165812051928E-5</v>
      </c>
      <c r="BC63" s="35">
        <v>3.106431441598486E-4</v>
      </c>
      <c r="BD63" s="35">
        <v>-2.6958405917657854E-3</v>
      </c>
      <c r="BE63" s="35">
        <v>3.2931900731010327E-3</v>
      </c>
      <c r="BF63" s="35">
        <v>7.4521351428876383E-5</v>
      </c>
      <c r="BG63" s="35">
        <v>2.6310295989470314E-4</v>
      </c>
      <c r="BH63" s="35">
        <v>3.3645774592802862E-3</v>
      </c>
      <c r="BI63" s="35">
        <v>2.0789776828513654E-3</v>
      </c>
      <c r="BJ63" s="35">
        <v>4.1685994104651299E-2</v>
      </c>
      <c r="BK63" s="35">
        <v>6.6639924049478969E-3</v>
      </c>
    </row>
    <row r="64" spans="1:63" x14ac:dyDescent="0.15">
      <c r="A64" s="21" t="s">
        <v>772</v>
      </c>
      <c r="B64" s="21" t="s">
        <v>737</v>
      </c>
      <c r="C64" s="35">
        <v>38.593299999999999</v>
      </c>
      <c r="D64" s="35">
        <v>17.84085</v>
      </c>
      <c r="E64" s="35">
        <v>42.0319</v>
      </c>
      <c r="F64" s="35">
        <v>0.31842400000000004</v>
      </c>
      <c r="G64" s="35" t="s">
        <v>514</v>
      </c>
      <c r="H64" s="35">
        <v>0.25090499999999999</v>
      </c>
      <c r="I64" s="57" t="s">
        <v>514</v>
      </c>
      <c r="J64" s="57" t="s">
        <v>514</v>
      </c>
      <c r="K64" s="57" t="s">
        <v>514</v>
      </c>
      <c r="L64" s="35">
        <v>99.104550000000003</v>
      </c>
      <c r="M64" s="35">
        <v>80.767949999999999</v>
      </c>
      <c r="N64" s="52">
        <v>1.8188316964149038</v>
      </c>
      <c r="O64" s="52">
        <v>0.14288655710415854</v>
      </c>
      <c r="P64" s="52">
        <v>-8.8043841166252892E-4</v>
      </c>
      <c r="Q64" s="52">
        <v>3.4257522921015304E-2</v>
      </c>
      <c r="R64" s="57" t="s">
        <v>514</v>
      </c>
      <c r="S64" s="57" t="s">
        <v>514</v>
      </c>
      <c r="T64" s="52">
        <v>99.56905551834339</v>
      </c>
      <c r="U64" s="52">
        <v>3.3856101038382107</v>
      </c>
      <c r="V64" s="52">
        <v>35.654260464076835</v>
      </c>
      <c r="W64" s="52">
        <v>1.6073811302720276</v>
      </c>
      <c r="X64" s="67">
        <v>1896.5996309592983</v>
      </c>
      <c r="Y64" s="67">
        <v>91.243789953333447</v>
      </c>
      <c r="Z64" s="52">
        <v>7.1294345598263238</v>
      </c>
      <c r="AA64" s="52">
        <v>0.4149365283372739</v>
      </c>
      <c r="AB64" s="52">
        <v>72.977232920222917</v>
      </c>
      <c r="AC64" s="52">
        <v>3.7982456595416996</v>
      </c>
      <c r="AD64" s="52">
        <v>10.836983073400686</v>
      </c>
      <c r="AE64" s="52">
        <v>0.45306821337105835</v>
      </c>
      <c r="AF64" s="52">
        <v>302.50342554568175</v>
      </c>
      <c r="AG64" s="52">
        <v>12.198624430452409</v>
      </c>
      <c r="AH64" s="52">
        <v>1862.4773734872865</v>
      </c>
      <c r="AI64" s="52">
        <v>63.53201760858316</v>
      </c>
      <c r="AJ64" s="68">
        <v>183.79311845128785</v>
      </c>
      <c r="AK64" s="68">
        <v>10.160469106213265</v>
      </c>
      <c r="AL64" s="52">
        <v>1476.3683436406745</v>
      </c>
      <c r="AM64" s="52">
        <v>68.767861112310243</v>
      </c>
      <c r="AN64" s="52">
        <v>4.3808999818206047</v>
      </c>
      <c r="AO64" s="52">
        <v>0.25827020836308301</v>
      </c>
      <c r="AP64" s="68">
        <v>121.19948527432699</v>
      </c>
      <c r="AQ64" s="68">
        <v>5.7163823581824253</v>
      </c>
      <c r="AR64" s="52" t="s">
        <v>514</v>
      </c>
      <c r="AS64" s="52" t="s">
        <v>514</v>
      </c>
      <c r="AT64" s="35">
        <v>3.5988767162593296E-3</v>
      </c>
      <c r="AU64" s="35">
        <v>4.5897755814282388E-3</v>
      </c>
      <c r="AV64" s="35">
        <v>5.1509120514006308E-2</v>
      </c>
      <c r="AW64" s="35">
        <v>8.2544745158155478E-3</v>
      </c>
      <c r="AX64" s="35">
        <v>0.16932964965897673</v>
      </c>
      <c r="AY64" s="35">
        <v>1.6475211740841957E-2</v>
      </c>
      <c r="AZ64" s="35">
        <v>6.4709359127855706E-2</v>
      </c>
      <c r="BA64" s="35">
        <v>1.1871883925058738E-2</v>
      </c>
      <c r="BB64" s="35">
        <v>7.8901585305232605E-4</v>
      </c>
      <c r="BC64" s="35">
        <v>6.5448402738232123E-4</v>
      </c>
      <c r="BD64" s="35">
        <v>3.9566257555035678E-2</v>
      </c>
      <c r="BE64" s="35">
        <v>1.8777356154188473E-2</v>
      </c>
      <c r="BF64" s="35">
        <v>4.5958378008794229E-3</v>
      </c>
      <c r="BG64" s="35">
        <v>1.2643059194993827E-3</v>
      </c>
      <c r="BH64" s="35">
        <v>4.5620962466434165E-3</v>
      </c>
      <c r="BI64" s="35">
        <v>3.2081667844279784E-3</v>
      </c>
      <c r="BJ64" s="35">
        <v>3.609191096925423E-2</v>
      </c>
      <c r="BK64" s="35">
        <v>8.2338903952377078E-3</v>
      </c>
    </row>
    <row r="65" spans="1:63" x14ac:dyDescent="0.15">
      <c r="A65" s="21" t="s">
        <v>772</v>
      </c>
      <c r="B65" s="21" t="s">
        <v>738</v>
      </c>
      <c r="C65" s="35">
        <v>38.933899999999994</v>
      </c>
      <c r="D65" s="35">
        <v>17.945599999999999</v>
      </c>
      <c r="E65" s="35">
        <v>42.280799999999999</v>
      </c>
      <c r="F65" s="35">
        <v>0.27498250000000002</v>
      </c>
      <c r="G65" s="35" t="s">
        <v>514</v>
      </c>
      <c r="H65" s="35">
        <v>0.21201700000000001</v>
      </c>
      <c r="I65" s="57" t="s">
        <v>514</v>
      </c>
      <c r="J65" s="57" t="s">
        <v>514</v>
      </c>
      <c r="K65" s="57" t="s">
        <v>514</v>
      </c>
      <c r="L65" s="35">
        <v>99.701899999999995</v>
      </c>
      <c r="M65" s="35">
        <v>80.768749999999997</v>
      </c>
      <c r="N65" s="52">
        <v>1.7771291941988558</v>
      </c>
      <c r="O65" s="52">
        <v>9.8648784975342629E-2</v>
      </c>
      <c r="P65" s="52">
        <v>-7.2277749060811941E-2</v>
      </c>
      <c r="Q65" s="52">
        <v>2.4236379040944826E-3</v>
      </c>
      <c r="R65" s="57" t="s">
        <v>514</v>
      </c>
      <c r="S65" s="57" t="s">
        <v>514</v>
      </c>
      <c r="T65" s="52">
        <v>83.130092917259816</v>
      </c>
      <c r="U65" s="52">
        <v>2.0541356545643077</v>
      </c>
      <c r="V65" s="52">
        <v>67.470608877949559</v>
      </c>
      <c r="W65" s="52">
        <v>2.9299063232637663</v>
      </c>
      <c r="X65" s="67">
        <v>1885.7011880877842</v>
      </c>
      <c r="Y65" s="67">
        <v>76.313196017441015</v>
      </c>
      <c r="Z65" s="52">
        <v>7.5303848284319779</v>
      </c>
      <c r="AA65" s="52">
        <v>0.33096531514162214</v>
      </c>
      <c r="AB65" s="52">
        <v>72.712430173664984</v>
      </c>
      <c r="AC65" s="52">
        <v>3.1777032046163223</v>
      </c>
      <c r="AD65" s="52">
        <v>11.061147998465559</v>
      </c>
      <c r="AE65" s="52">
        <v>0.41216282243287183</v>
      </c>
      <c r="AF65" s="52">
        <v>319.33964924386333</v>
      </c>
      <c r="AG65" s="52">
        <v>10.314081345811234</v>
      </c>
      <c r="AH65" s="52">
        <v>1825.4925631469828</v>
      </c>
      <c r="AI65" s="52">
        <v>41.864125784586044</v>
      </c>
      <c r="AJ65" s="68">
        <v>183.33183804428253</v>
      </c>
      <c r="AK65" s="68">
        <v>6.7563761283969228</v>
      </c>
      <c r="AL65" s="52">
        <v>1539.6105668463808</v>
      </c>
      <c r="AM65" s="52">
        <v>61.705460382290951</v>
      </c>
      <c r="AN65" s="52">
        <v>4.254636809972796</v>
      </c>
      <c r="AO65" s="52">
        <v>0.22977183258386938</v>
      </c>
      <c r="AP65" s="68">
        <v>118.89485023751548</v>
      </c>
      <c r="AQ65" s="68">
        <v>4.4112076964332738</v>
      </c>
      <c r="AR65" s="52" t="s">
        <v>514</v>
      </c>
      <c r="AS65" s="52" t="s">
        <v>514</v>
      </c>
      <c r="AT65" s="35">
        <v>-1.9180593704364458E-3</v>
      </c>
      <c r="AU65" s="35">
        <v>4.7596477088520956E-3</v>
      </c>
      <c r="AV65" s="35">
        <v>7.0597960270536346E-3</v>
      </c>
      <c r="AW65" s="35">
        <v>2.2812476911117899E-3</v>
      </c>
      <c r="AX65" s="35">
        <v>0.16326544323835684</v>
      </c>
      <c r="AY65" s="35">
        <v>1.0498086177789339E-2</v>
      </c>
      <c r="AZ65" s="35">
        <v>4.4882681723879263E-2</v>
      </c>
      <c r="BA65" s="35">
        <v>7.2093489084273489E-3</v>
      </c>
      <c r="BB65" s="35">
        <v>3.2097797423444985E-4</v>
      </c>
      <c r="BC65" s="35">
        <v>3.6115813080641273E-4</v>
      </c>
      <c r="BD65" s="35">
        <v>5.6437846640879476E-4</v>
      </c>
      <c r="BE65" s="35">
        <v>3.3427361118611269E-3</v>
      </c>
      <c r="BF65" s="35">
        <v>2.3911842320769729E-4</v>
      </c>
      <c r="BG65" s="35">
        <v>2.4056086688552377E-4</v>
      </c>
      <c r="BH65" s="35">
        <v>5.1145462674946508E-3</v>
      </c>
      <c r="BI65" s="35">
        <v>2.773945711309355E-3</v>
      </c>
      <c r="BJ65" s="35">
        <v>4.0776748499121801E-2</v>
      </c>
      <c r="BK65" s="35">
        <v>9.2617580683290717E-3</v>
      </c>
    </row>
    <row r="66" spans="1:63" x14ac:dyDescent="0.15">
      <c r="A66" s="21" t="s">
        <v>772</v>
      </c>
      <c r="B66" s="21" t="s">
        <v>739</v>
      </c>
      <c r="C66" s="35">
        <v>38.582700000000003</v>
      </c>
      <c r="D66" s="35">
        <v>17.9635</v>
      </c>
      <c r="E66" s="35">
        <v>42.063000000000002</v>
      </c>
      <c r="F66" s="35">
        <v>0.27884700000000001</v>
      </c>
      <c r="G66" s="35" t="s">
        <v>514</v>
      </c>
      <c r="H66" s="35">
        <v>0.24765400000000001</v>
      </c>
      <c r="I66" s="57" t="s">
        <v>514</v>
      </c>
      <c r="J66" s="57" t="s">
        <v>514</v>
      </c>
      <c r="K66" s="57" t="s">
        <v>514</v>
      </c>
      <c r="L66" s="35">
        <v>99.210599999999999</v>
      </c>
      <c r="M66" s="35">
        <v>80.672799999999995</v>
      </c>
      <c r="N66" s="52">
        <v>1.5125245060827097</v>
      </c>
      <c r="O66" s="52">
        <v>0.10133057359101447</v>
      </c>
      <c r="P66" s="52">
        <v>-3.1915040566150286E-3</v>
      </c>
      <c r="Q66" s="52">
        <v>3.4619244522090031E-2</v>
      </c>
      <c r="R66" s="57" t="s">
        <v>514</v>
      </c>
      <c r="S66" s="57" t="s">
        <v>514</v>
      </c>
      <c r="T66" s="52">
        <v>86.55035327485804</v>
      </c>
      <c r="U66" s="52">
        <v>2.7216151602048044</v>
      </c>
      <c r="V66" s="52">
        <v>57.882483508955382</v>
      </c>
      <c r="W66" s="52">
        <v>2.4447304857310947</v>
      </c>
      <c r="X66" s="67">
        <v>1821.5568509557349</v>
      </c>
      <c r="Y66" s="67">
        <v>72.234488484296278</v>
      </c>
      <c r="Z66" s="52">
        <v>7.2329502791159408</v>
      </c>
      <c r="AA66" s="52">
        <v>0.2556281125418563</v>
      </c>
      <c r="AB66" s="52">
        <v>80.3242809217938</v>
      </c>
      <c r="AC66" s="52">
        <v>3.0723345918336622</v>
      </c>
      <c r="AD66" s="52">
        <v>11.299497008416948</v>
      </c>
      <c r="AE66" s="52">
        <v>0.33391504608433015</v>
      </c>
      <c r="AF66" s="52">
        <v>303.32369522274456</v>
      </c>
      <c r="AG66" s="52">
        <v>8.666059805966059</v>
      </c>
      <c r="AH66" s="52">
        <v>1804.2126894417991</v>
      </c>
      <c r="AI66" s="52">
        <v>56.622786223608479</v>
      </c>
      <c r="AJ66" s="68">
        <v>183.25683506313155</v>
      </c>
      <c r="AK66" s="68">
        <v>7.4286230216245279</v>
      </c>
      <c r="AL66" s="52">
        <v>1494.1463607417184</v>
      </c>
      <c r="AM66" s="52">
        <v>47.416990958251951</v>
      </c>
      <c r="AN66" s="52">
        <v>3.6814739499865903</v>
      </c>
      <c r="AO66" s="52">
        <v>0.21128767421363467</v>
      </c>
      <c r="AP66" s="68">
        <v>120.03486901264114</v>
      </c>
      <c r="AQ66" s="68">
        <v>4.3688182604533381</v>
      </c>
      <c r="AR66" s="52" t="s">
        <v>514</v>
      </c>
      <c r="AS66" s="52" t="s">
        <v>514</v>
      </c>
      <c r="AT66" s="35">
        <v>3.5274178070534069E-3</v>
      </c>
      <c r="AU66" s="35">
        <v>4.4400286851790944E-3</v>
      </c>
      <c r="AV66" s="35">
        <v>3.8729507549550256E-2</v>
      </c>
      <c r="AW66" s="35">
        <v>2.3095738839263514E-2</v>
      </c>
      <c r="AX66" s="35">
        <v>0.16345099442719016</v>
      </c>
      <c r="AY66" s="35">
        <v>1.3740094879783268E-2</v>
      </c>
      <c r="AZ66" s="35">
        <v>5.2961282186871801E-2</v>
      </c>
      <c r="BA66" s="35">
        <v>9.8888012622522885E-3</v>
      </c>
      <c r="BB66" s="35">
        <v>1.2500499619592454E-3</v>
      </c>
      <c r="BC66" s="35">
        <v>1.0130702711636766E-3</v>
      </c>
      <c r="BD66" s="35">
        <v>3.5366425696630476E-3</v>
      </c>
      <c r="BE66" s="35">
        <v>8.6799228717881795E-3</v>
      </c>
      <c r="BF66" s="35">
        <v>1.5816490614503635E-3</v>
      </c>
      <c r="BG66" s="35">
        <v>8.1622059040560341E-4</v>
      </c>
      <c r="BH66" s="35">
        <v>4.7411587952284487E-3</v>
      </c>
      <c r="BI66" s="35">
        <v>3.4250476850855799E-3</v>
      </c>
      <c r="BJ66" s="35">
        <v>4.0104643323285005E-2</v>
      </c>
      <c r="BK66" s="35">
        <v>6.8800966607576956E-3</v>
      </c>
    </row>
    <row r="67" spans="1:63" x14ac:dyDescent="0.15">
      <c r="A67" s="21" t="s">
        <v>772</v>
      </c>
      <c r="B67" s="21" t="s">
        <v>740</v>
      </c>
      <c r="C67" s="35">
        <v>39.019400000000005</v>
      </c>
      <c r="D67" s="35">
        <v>17.918150000000001</v>
      </c>
      <c r="E67" s="35">
        <v>41.659350000000003</v>
      </c>
      <c r="F67" s="35">
        <v>0.31288850000000001</v>
      </c>
      <c r="G67" s="35" t="s">
        <v>514</v>
      </c>
      <c r="H67" s="35">
        <v>0.21451700000000001</v>
      </c>
      <c r="I67" s="57" t="s">
        <v>514</v>
      </c>
      <c r="J67" s="57" t="s">
        <v>514</v>
      </c>
      <c r="K67" s="57" t="s">
        <v>514</v>
      </c>
      <c r="L67" s="35">
        <v>99.209550000000007</v>
      </c>
      <c r="M67" s="35">
        <v>80.562299999999993</v>
      </c>
      <c r="N67" s="52">
        <v>1.9127917280208395</v>
      </c>
      <c r="O67" s="52">
        <v>0.24720640329322163</v>
      </c>
      <c r="P67" s="52">
        <v>-7.3312814029406259E-2</v>
      </c>
      <c r="Q67" s="52">
        <v>4.5174337489983594E-3</v>
      </c>
      <c r="R67" s="57" t="s">
        <v>514</v>
      </c>
      <c r="S67" s="57" t="s">
        <v>514</v>
      </c>
      <c r="T67" s="52">
        <v>98.980079858504524</v>
      </c>
      <c r="U67" s="52">
        <v>3.6837631646027544</v>
      </c>
      <c r="V67" s="52">
        <v>158.64922148924853</v>
      </c>
      <c r="W67" s="52">
        <v>9.4596249450746441</v>
      </c>
      <c r="X67" s="67">
        <v>1979.9252896709315</v>
      </c>
      <c r="Y67" s="67">
        <v>198.18194633032297</v>
      </c>
      <c r="Z67" s="52">
        <v>9.0791182733835321</v>
      </c>
      <c r="AA67" s="52">
        <v>0.6646606352754757</v>
      </c>
      <c r="AB67" s="52">
        <v>91.163494869832817</v>
      </c>
      <c r="AC67" s="52">
        <v>6.7506722068885461</v>
      </c>
      <c r="AD67" s="52">
        <v>13.33150741371921</v>
      </c>
      <c r="AE67" s="52">
        <v>0.77382179305290932</v>
      </c>
      <c r="AF67" s="52">
        <v>350.33944448877696</v>
      </c>
      <c r="AG67" s="52">
        <v>19.848715480693038</v>
      </c>
      <c r="AH67" s="52">
        <v>1886.4726556026371</v>
      </c>
      <c r="AI67" s="52">
        <v>113.55160144377321</v>
      </c>
      <c r="AJ67" s="68">
        <v>193.23386077563646</v>
      </c>
      <c r="AK67" s="68">
        <v>13.785052315712354</v>
      </c>
      <c r="AL67" s="52">
        <v>1519.8685847063587</v>
      </c>
      <c r="AM67" s="52">
        <v>70.17790281161642</v>
      </c>
      <c r="AN67" s="52">
        <v>4.7150917599326334</v>
      </c>
      <c r="AO67" s="52">
        <v>0.44707241227653488</v>
      </c>
      <c r="AP67" s="68">
        <v>124.7091630600475</v>
      </c>
      <c r="AQ67" s="68">
        <v>7.6180179329290256</v>
      </c>
      <c r="AR67" s="52" t="s">
        <v>514</v>
      </c>
      <c r="AS67" s="52" t="s">
        <v>514</v>
      </c>
      <c r="AT67" s="35">
        <v>3.9420511186123901E-3</v>
      </c>
      <c r="AU67" s="35">
        <v>8.0444811345066897E-3</v>
      </c>
      <c r="AV67" s="35">
        <v>4.6648118122585104E-2</v>
      </c>
      <c r="AW67" s="35">
        <v>2.6109044788141519E-2</v>
      </c>
      <c r="AX67" s="35">
        <v>0.21038200844923308</v>
      </c>
      <c r="AY67" s="35">
        <v>2.4463910177678572E-2</v>
      </c>
      <c r="AZ67" s="35">
        <v>8.7263472154556668E-2</v>
      </c>
      <c r="BA67" s="35">
        <v>1.916776613931977E-2</v>
      </c>
      <c r="BB67" s="35">
        <v>2.9653589780312597E-3</v>
      </c>
      <c r="BC67" s="35">
        <v>1.8782203246287036E-3</v>
      </c>
      <c r="BD67" s="35">
        <v>1.8736980338835339E-2</v>
      </c>
      <c r="BE67" s="35">
        <v>1.967972610280647E-2</v>
      </c>
      <c r="BF67" s="35">
        <v>7.1029397888780254E-3</v>
      </c>
      <c r="BG67" s="35">
        <v>4.530918823393488E-3</v>
      </c>
      <c r="BH67" s="35">
        <v>5.193152240770044E-3</v>
      </c>
      <c r="BI67" s="35">
        <v>8.3525589833937947E-3</v>
      </c>
      <c r="BJ67" s="35">
        <v>4.6025417717709322E-2</v>
      </c>
      <c r="BK67" s="35">
        <v>1.7673697711824771E-2</v>
      </c>
    </row>
    <row r="68" spans="1:63" x14ac:dyDescent="0.15">
      <c r="A68" s="21" t="s">
        <v>772</v>
      </c>
      <c r="B68" s="21" t="s">
        <v>741</v>
      </c>
      <c r="C68" s="35">
        <v>38.852049999999998</v>
      </c>
      <c r="D68" s="35">
        <v>17.698549999999997</v>
      </c>
      <c r="E68" s="35">
        <v>42.102249999999998</v>
      </c>
      <c r="F68" s="35">
        <v>0.30156050000000001</v>
      </c>
      <c r="G68" s="35" t="s">
        <v>514</v>
      </c>
      <c r="H68" s="35">
        <v>0.24306700000000001</v>
      </c>
      <c r="I68" s="57" t="s">
        <v>514</v>
      </c>
      <c r="J68" s="57" t="s">
        <v>514</v>
      </c>
      <c r="K68" s="57" t="s">
        <v>514</v>
      </c>
      <c r="L68" s="35">
        <v>99.286550000000005</v>
      </c>
      <c r="M68" s="35">
        <v>80.917950000000005</v>
      </c>
      <c r="N68" s="52">
        <v>1.7036300747766124</v>
      </c>
      <c r="O68" s="52">
        <v>0.18213459578495333</v>
      </c>
      <c r="P68" s="52">
        <v>-3.2147324014236922E-2</v>
      </c>
      <c r="Q68" s="52">
        <v>3.1005614288851718E-2</v>
      </c>
      <c r="R68" s="57" t="s">
        <v>514</v>
      </c>
      <c r="S68" s="57" t="s">
        <v>514</v>
      </c>
      <c r="T68" s="52">
        <v>88.321670234875114</v>
      </c>
      <c r="U68" s="52">
        <v>3.8919417086957209</v>
      </c>
      <c r="V68" s="52">
        <v>61.709992510891311</v>
      </c>
      <c r="W68" s="52">
        <v>3.3746969726022127</v>
      </c>
      <c r="X68" s="67">
        <v>1927.5687303705515</v>
      </c>
      <c r="Y68" s="67">
        <v>125.95545723489218</v>
      </c>
      <c r="Z68" s="52">
        <v>7.2624158181717755</v>
      </c>
      <c r="AA68" s="52">
        <v>0.3697596233846181</v>
      </c>
      <c r="AB68" s="52">
        <v>79.472052208634665</v>
      </c>
      <c r="AC68" s="52">
        <v>3.8037015111611017</v>
      </c>
      <c r="AD68" s="52">
        <v>11.227610145394872</v>
      </c>
      <c r="AE68" s="52">
        <v>0.48478141363173805</v>
      </c>
      <c r="AF68" s="52">
        <v>319.39351314024407</v>
      </c>
      <c r="AG68" s="52">
        <v>10.535881269274363</v>
      </c>
      <c r="AH68" s="52">
        <v>1817.887337468102</v>
      </c>
      <c r="AI68" s="52">
        <v>78.871447714526212</v>
      </c>
      <c r="AJ68" s="68">
        <v>183.4000008166461</v>
      </c>
      <c r="AK68" s="68">
        <v>8.339427081405228</v>
      </c>
      <c r="AL68" s="52">
        <v>1508.08888656318</v>
      </c>
      <c r="AM68" s="52">
        <v>62.555289820003161</v>
      </c>
      <c r="AN68" s="52">
        <v>4.2633854678032632</v>
      </c>
      <c r="AO68" s="52">
        <v>0.26731360307140423</v>
      </c>
      <c r="AP68" s="68">
        <v>125.73934840602219</v>
      </c>
      <c r="AQ68" s="68">
        <v>6.2834594403286825</v>
      </c>
      <c r="AR68" s="52" t="s">
        <v>514</v>
      </c>
      <c r="AS68" s="52" t="s">
        <v>514</v>
      </c>
      <c r="AT68" s="35">
        <v>-2.5669276736386059E-3</v>
      </c>
      <c r="AU68" s="35">
        <v>4.3347287448256442E-3</v>
      </c>
      <c r="AV68" s="35">
        <v>2.4906615757828425E-2</v>
      </c>
      <c r="AW68" s="35">
        <v>1.4742387190096381E-2</v>
      </c>
      <c r="AX68" s="35">
        <v>0.15804698588819122</v>
      </c>
      <c r="AY68" s="35">
        <v>1.6854868054990819E-2</v>
      </c>
      <c r="AZ68" s="35">
        <v>7.1304364294735689E-2</v>
      </c>
      <c r="BA68" s="35">
        <v>2.2576028030538865E-2</v>
      </c>
      <c r="BB68" s="35">
        <v>6.6511350016950092E-4</v>
      </c>
      <c r="BC68" s="35">
        <v>8.2234772577879272E-4</v>
      </c>
      <c r="BD68" s="35">
        <v>2.4902666759745702E-3</v>
      </c>
      <c r="BE68" s="35">
        <v>4.3803719123649927E-3</v>
      </c>
      <c r="BF68" s="35">
        <v>2.7243426366475739E-3</v>
      </c>
      <c r="BG68" s="35">
        <v>2.4639591927591185E-3</v>
      </c>
      <c r="BH68" s="35">
        <v>6.5779211358166752E-3</v>
      </c>
      <c r="BI68" s="35">
        <v>4.4508062697749184E-3</v>
      </c>
      <c r="BJ68" s="35">
        <v>3.9431869901638127E-2</v>
      </c>
      <c r="BK68" s="35">
        <v>1.0631129526702983E-2</v>
      </c>
    </row>
    <row r="69" spans="1:63" x14ac:dyDescent="0.15">
      <c r="A69" s="21" t="s">
        <v>847</v>
      </c>
      <c r="B69" s="21" t="s">
        <v>742</v>
      </c>
      <c r="C69" s="35">
        <v>38.724299999999999</v>
      </c>
      <c r="D69" s="35">
        <v>17.199400000000001</v>
      </c>
      <c r="E69" s="35">
        <v>43.371099999999998</v>
      </c>
      <c r="F69" s="35">
        <v>0.32529999999999998</v>
      </c>
      <c r="G69" s="35" t="s">
        <v>514</v>
      </c>
      <c r="H69" s="35">
        <v>0.22441</v>
      </c>
      <c r="I69" s="57" t="s">
        <v>514</v>
      </c>
      <c r="J69" s="57" t="s">
        <v>514</v>
      </c>
      <c r="K69" s="57" t="s">
        <v>514</v>
      </c>
      <c r="L69" s="35">
        <v>99.954700000000003</v>
      </c>
      <c r="M69" s="35">
        <v>81.801900000000003</v>
      </c>
      <c r="N69" s="52">
        <v>1.7960678052566534</v>
      </c>
      <c r="O69" s="52">
        <v>0.19280457202891249</v>
      </c>
      <c r="P69" s="52">
        <v>-0.24154550533236319</v>
      </c>
      <c r="Q69" s="52">
        <v>7.713141849815479E-3</v>
      </c>
      <c r="R69" s="57" t="s">
        <v>514</v>
      </c>
      <c r="S69" s="57" t="s">
        <v>514</v>
      </c>
      <c r="T69" s="52">
        <v>110.86050323630344</v>
      </c>
      <c r="U69" s="52">
        <v>2.6331295202809235</v>
      </c>
      <c r="V69" s="52">
        <v>113.97788157683647</v>
      </c>
      <c r="W69" s="52">
        <v>10.405401132660462</v>
      </c>
      <c r="X69" s="67">
        <v>1673.2943066562746</v>
      </c>
      <c r="Y69" s="67">
        <v>64.421956241394923</v>
      </c>
      <c r="Z69" s="52">
        <v>7.7440981337469346</v>
      </c>
      <c r="AA69" s="52">
        <v>0.26114534271949347</v>
      </c>
      <c r="AB69" s="52">
        <v>78.163614684733815</v>
      </c>
      <c r="AC69" s="52">
        <v>2.8899783055385315</v>
      </c>
      <c r="AD69" s="52">
        <v>8.486375806147624</v>
      </c>
      <c r="AE69" s="52">
        <v>0.29410782633649613</v>
      </c>
      <c r="AF69" s="52">
        <v>309.34574182234894</v>
      </c>
      <c r="AG69" s="52">
        <v>10.106255047674949</v>
      </c>
      <c r="AH69" s="52">
        <v>1706.6001213695945</v>
      </c>
      <c r="AI69" s="52">
        <v>37.845657393401062</v>
      </c>
      <c r="AJ69" s="68">
        <v>180.60225874754522</v>
      </c>
      <c r="AK69" s="68">
        <v>6.91325834185667</v>
      </c>
      <c r="AL69" s="52">
        <v>1811.5122810529633</v>
      </c>
      <c r="AM69" s="52">
        <v>70.386592532521661</v>
      </c>
      <c r="AN69" s="52">
        <v>4.7376112448686118</v>
      </c>
      <c r="AO69" s="52">
        <v>0.23112880313401571</v>
      </c>
      <c r="AP69" s="68">
        <v>114.9665504186102</v>
      </c>
      <c r="AQ69" s="68">
        <v>3.8651208149024554</v>
      </c>
      <c r="AR69" s="52" t="s">
        <v>514</v>
      </c>
      <c r="AS69" s="52" t="s">
        <v>514</v>
      </c>
      <c r="AT69" s="35">
        <v>7.1166008926657198E-3</v>
      </c>
      <c r="AU69" s="35">
        <v>1.211355039709342E-2</v>
      </c>
      <c r="AV69" s="35">
        <v>1.574729035853932E-2</v>
      </c>
      <c r="AW69" s="35">
        <v>6.1528055092730247E-3</v>
      </c>
      <c r="AX69" s="35">
        <v>0.17495671292160286</v>
      </c>
      <c r="AY69" s="35">
        <v>2.0040022974367095E-2</v>
      </c>
      <c r="AZ69" s="35">
        <v>0.17559953904528564</v>
      </c>
      <c r="BA69" s="35">
        <v>0.2150964303189439</v>
      </c>
      <c r="BB69" s="35">
        <v>6.4135383432652373E-3</v>
      </c>
      <c r="BC69" s="35">
        <v>1.0130952139692107E-2</v>
      </c>
      <c r="BD69" s="35">
        <v>-6.080584965586445E-3</v>
      </c>
      <c r="BE69" s="35">
        <v>1.0820675592514449E-2</v>
      </c>
      <c r="BF69" s="35">
        <v>3.8038229723111154E-4</v>
      </c>
      <c r="BG69" s="35">
        <v>5.613790227687632E-4</v>
      </c>
      <c r="BH69" s="35">
        <v>7.1554616117605789E-3</v>
      </c>
      <c r="BI69" s="35">
        <v>5.0503956728339414E-3</v>
      </c>
      <c r="BJ69" s="35">
        <v>3.7594591601255438E-2</v>
      </c>
      <c r="BK69" s="35">
        <v>9.4304592567823892E-3</v>
      </c>
    </row>
    <row r="70" spans="1:63" x14ac:dyDescent="0.15">
      <c r="A70" s="21" t="s">
        <v>847</v>
      </c>
      <c r="B70" s="21" t="s">
        <v>743</v>
      </c>
      <c r="C70" s="35">
        <v>39.470419999999997</v>
      </c>
      <c r="D70" s="35">
        <v>16.8414</v>
      </c>
      <c r="E70" s="35">
        <v>43.581499999999998</v>
      </c>
      <c r="F70" s="35">
        <v>0.29377999999999999</v>
      </c>
      <c r="G70" s="35" t="s">
        <v>514</v>
      </c>
      <c r="H70" s="35">
        <v>0.19639000000000001</v>
      </c>
      <c r="I70" s="57" t="s">
        <v>514</v>
      </c>
      <c r="J70" s="57" t="s">
        <v>514</v>
      </c>
      <c r="K70" s="57" t="s">
        <v>514</v>
      </c>
      <c r="L70" s="35">
        <v>100.54518</v>
      </c>
      <c r="M70" s="35">
        <v>82.183899999999994</v>
      </c>
      <c r="N70" s="52">
        <v>1.7471378370882185</v>
      </c>
      <c r="O70" s="52">
        <v>0.21872091230721541</v>
      </c>
      <c r="P70" s="52">
        <v>-7.0537536099121056E-2</v>
      </c>
      <c r="Q70" s="52">
        <v>4.697327813849432E-2</v>
      </c>
      <c r="R70" s="57" t="s">
        <v>514</v>
      </c>
      <c r="S70" s="57" t="s">
        <v>514</v>
      </c>
      <c r="T70" s="52">
        <v>115.45867953904639</v>
      </c>
      <c r="U70" s="52">
        <v>4.57762249072956</v>
      </c>
      <c r="V70" s="52">
        <v>121.12076235858703</v>
      </c>
      <c r="W70" s="52">
        <v>4.9893795428035022</v>
      </c>
      <c r="X70" s="67">
        <v>1684.8863852153236</v>
      </c>
      <c r="Y70" s="67">
        <v>102.16731477261746</v>
      </c>
      <c r="Z70" s="52">
        <v>8.1895338523399985</v>
      </c>
      <c r="AA70" s="52">
        <v>0.48737777982619768</v>
      </c>
      <c r="AB70" s="52">
        <v>90.017155568930775</v>
      </c>
      <c r="AC70" s="52">
        <v>5.2740439096291807</v>
      </c>
      <c r="AD70" s="52">
        <v>8.7397195263260574</v>
      </c>
      <c r="AE70" s="52">
        <v>0.39012892457449122</v>
      </c>
      <c r="AF70" s="52">
        <v>317.27152588222106</v>
      </c>
      <c r="AG70" s="52">
        <v>15.326327617930811</v>
      </c>
      <c r="AH70" s="52">
        <v>1711.8805402231935</v>
      </c>
      <c r="AI70" s="52">
        <v>66.894242568760077</v>
      </c>
      <c r="AJ70" s="68">
        <v>173.50294955130741</v>
      </c>
      <c r="AK70" s="68">
        <v>9.4803933542350514</v>
      </c>
      <c r="AL70" s="52">
        <v>1735.0345845692234</v>
      </c>
      <c r="AM70" s="52">
        <v>78.61759457561709</v>
      </c>
      <c r="AN70" s="52">
        <v>4.7572820930855997</v>
      </c>
      <c r="AO70" s="52">
        <v>0.33990651995018495</v>
      </c>
      <c r="AP70" s="68">
        <v>115.57837089000645</v>
      </c>
      <c r="AQ70" s="68">
        <v>6.1319412845645003</v>
      </c>
      <c r="AR70" s="52" t="s">
        <v>514</v>
      </c>
      <c r="AS70" s="52" t="s">
        <v>514</v>
      </c>
      <c r="AT70" s="35">
        <v>1.5441020863244002E-2</v>
      </c>
      <c r="AU70" s="35">
        <v>1.2298032424629941E-2</v>
      </c>
      <c r="AV70" s="35">
        <v>4.0495691224480837E-2</v>
      </c>
      <c r="AW70" s="35">
        <v>1.4447053111846192E-2</v>
      </c>
      <c r="AX70" s="35">
        <v>0.15688900236218847</v>
      </c>
      <c r="AY70" s="35">
        <v>1.5436143278141455E-2</v>
      </c>
      <c r="AZ70" s="35">
        <v>9.4054836111608892E-2</v>
      </c>
      <c r="BA70" s="35">
        <v>1.8489854616369841E-2</v>
      </c>
      <c r="BB70" s="35">
        <v>1.3668708238922778E-3</v>
      </c>
      <c r="BC70" s="35">
        <v>1.26347250672334E-3</v>
      </c>
      <c r="BD70" s="35">
        <v>8.1156738228057301E-3</v>
      </c>
      <c r="BE70" s="35">
        <v>1.7793412035368109E-2</v>
      </c>
      <c r="BF70" s="35">
        <v>2.2974218155995818E-3</v>
      </c>
      <c r="BG70" s="35">
        <v>1.1525722604269722E-3</v>
      </c>
      <c r="BH70" s="35">
        <v>7.1518572696823339E-3</v>
      </c>
      <c r="BI70" s="35">
        <v>5.9783512181568136E-3</v>
      </c>
      <c r="BJ70" s="35">
        <v>3.9927142964772046E-2</v>
      </c>
      <c r="BK70" s="35">
        <v>9.5532831517256452E-3</v>
      </c>
    </row>
    <row r="71" spans="1:63" x14ac:dyDescent="0.15">
      <c r="AJ71" s="68"/>
      <c r="AK71" s="68"/>
    </row>
    <row r="72" spans="1:63" x14ac:dyDescent="0.15">
      <c r="A72" s="21" t="s">
        <v>540</v>
      </c>
      <c r="B72" s="21" t="s">
        <v>832</v>
      </c>
      <c r="C72" s="35">
        <v>38.694200000000002</v>
      </c>
      <c r="D72" s="35">
        <v>19.662600000000001</v>
      </c>
      <c r="E72" s="35">
        <v>40.771599999999999</v>
      </c>
      <c r="F72" s="35">
        <v>0.27497500000000002</v>
      </c>
      <c r="G72" s="35">
        <v>0.175704</v>
      </c>
      <c r="H72" s="35">
        <v>0.25003799999999998</v>
      </c>
      <c r="I72" s="35">
        <v>7.8820000000000001E-3</v>
      </c>
      <c r="J72" s="35">
        <v>2.1388000000000001E-2</v>
      </c>
      <c r="K72" s="35">
        <v>2.9274999999999999E-2</v>
      </c>
      <c r="L72" s="35">
        <v>99.886300000000006</v>
      </c>
      <c r="M72" s="35">
        <v>78.706599999999995</v>
      </c>
      <c r="N72" s="52">
        <v>1.86</v>
      </c>
      <c r="O72" s="52">
        <v>0.1</v>
      </c>
      <c r="P72" s="34" t="s">
        <v>457</v>
      </c>
      <c r="Q72" s="34" t="s">
        <v>457</v>
      </c>
      <c r="R72" s="57" t="s">
        <v>514</v>
      </c>
      <c r="S72" s="57" t="s">
        <v>514</v>
      </c>
      <c r="T72" s="52">
        <v>78.769230769230774</v>
      </c>
      <c r="U72" s="68">
        <v>4.1538461538461542</v>
      </c>
      <c r="V72" s="52">
        <v>58.50299401197605</v>
      </c>
      <c r="W72" s="68">
        <v>2.1556886227544911</v>
      </c>
      <c r="X72" s="34">
        <v>2160</v>
      </c>
      <c r="Y72" s="34">
        <v>140</v>
      </c>
      <c r="Z72" s="34">
        <v>9.3000000000000007</v>
      </c>
      <c r="AA72" s="34">
        <v>0.47</v>
      </c>
      <c r="AB72" s="34">
        <v>91.9</v>
      </c>
      <c r="AC72" s="34">
        <v>5.2</v>
      </c>
      <c r="AD72" s="34">
        <v>14.34</v>
      </c>
      <c r="AE72" s="34">
        <v>0.74</v>
      </c>
      <c r="AF72" s="34">
        <v>200.7</v>
      </c>
      <c r="AG72" s="34">
        <v>9.3000000000000007</v>
      </c>
      <c r="AH72" s="34">
        <v>2140</v>
      </c>
      <c r="AI72" s="34">
        <v>82</v>
      </c>
      <c r="AJ72" s="68">
        <v>220</v>
      </c>
      <c r="AK72" s="68">
        <v>13</v>
      </c>
      <c r="AL72" s="34">
        <v>1565</v>
      </c>
      <c r="AM72" s="34">
        <v>75</v>
      </c>
      <c r="AN72" s="34">
        <v>4.9800000000000004</v>
      </c>
      <c r="AO72" s="34">
        <v>0.24</v>
      </c>
      <c r="AP72" s="68">
        <v>126.89075630252101</v>
      </c>
      <c r="AQ72" s="68">
        <v>5.46218487394958</v>
      </c>
      <c r="AR72" s="52" t="s">
        <v>514</v>
      </c>
      <c r="AS72" s="52" t="s">
        <v>514</v>
      </c>
      <c r="AT72" s="34">
        <v>1.2999999999999999E-2</v>
      </c>
      <c r="AU72" s="34">
        <v>0.01</v>
      </c>
      <c r="AV72" s="34">
        <v>0.222</v>
      </c>
      <c r="AW72" s="34">
        <v>8.4000000000000005E-2</v>
      </c>
      <c r="AX72" s="34">
        <v>0.183</v>
      </c>
      <c r="AY72" s="34">
        <v>1.6E-2</v>
      </c>
      <c r="AZ72" s="34">
        <v>0.11700000000000001</v>
      </c>
      <c r="BA72" s="34">
        <v>7.0999999999999994E-2</v>
      </c>
      <c r="BB72" s="34">
        <v>1.7999999999999999E-2</v>
      </c>
      <c r="BC72" s="34">
        <v>1.9E-2</v>
      </c>
      <c r="BD72" s="34">
        <v>4.2999999999999997E-2</v>
      </c>
      <c r="BE72" s="34">
        <v>2.8000000000000001E-2</v>
      </c>
      <c r="BF72" s="34">
        <v>2.3E-2</v>
      </c>
      <c r="BG72" s="34">
        <v>0.02</v>
      </c>
      <c r="BH72" s="34">
        <v>1.38E-2</v>
      </c>
      <c r="BI72" s="34">
        <v>5.8999999999999999E-3</v>
      </c>
      <c r="BJ72" s="34">
        <v>5.04E-2</v>
      </c>
      <c r="BK72" s="34">
        <v>7.3000000000000001E-3</v>
      </c>
    </row>
    <row r="73" spans="1:63" x14ac:dyDescent="0.15">
      <c r="A73" s="21" t="s">
        <v>540</v>
      </c>
      <c r="B73" s="21" t="s">
        <v>833</v>
      </c>
      <c r="C73" s="35">
        <v>38.552100000000003</v>
      </c>
      <c r="D73" s="35">
        <v>19.602799999999998</v>
      </c>
      <c r="E73" s="35">
        <v>41.0503</v>
      </c>
      <c r="F73" s="35">
        <v>0.27232000000000001</v>
      </c>
      <c r="G73" s="35">
        <v>0.17561499999999999</v>
      </c>
      <c r="H73" s="35">
        <v>0.24809500000000001</v>
      </c>
      <c r="I73" s="35">
        <v>1.9231999999999999E-2</v>
      </c>
      <c r="J73" s="35">
        <v>1.8092E-2</v>
      </c>
      <c r="K73" s="35">
        <v>2.8153999999999998E-2</v>
      </c>
      <c r="L73" s="35">
        <v>99.973500000000001</v>
      </c>
      <c r="M73" s="35">
        <v>78.871399999999994</v>
      </c>
      <c r="N73" s="52">
        <v>1.756</v>
      </c>
      <c r="O73" s="52">
        <v>9.1999999999999998E-2</v>
      </c>
      <c r="P73" s="34" t="s">
        <v>457</v>
      </c>
      <c r="Q73" s="34" t="s">
        <v>457</v>
      </c>
      <c r="R73" s="57" t="s">
        <v>514</v>
      </c>
      <c r="S73" s="57" t="s">
        <v>514</v>
      </c>
      <c r="T73" s="52">
        <v>73.025641025641036</v>
      </c>
      <c r="U73" s="68">
        <v>2.9743589743589745</v>
      </c>
      <c r="V73" s="52">
        <v>47.544910179640723</v>
      </c>
      <c r="W73" s="68">
        <v>1.7365269461077846</v>
      </c>
      <c r="X73" s="34">
        <v>2034</v>
      </c>
      <c r="Y73" s="34">
        <v>89</v>
      </c>
      <c r="Z73" s="34">
        <v>8.7899999999999991</v>
      </c>
      <c r="AA73" s="34">
        <v>0.34</v>
      </c>
      <c r="AB73" s="34">
        <v>80</v>
      </c>
      <c r="AC73" s="34">
        <v>3.3</v>
      </c>
      <c r="AD73" s="34">
        <v>13.79</v>
      </c>
      <c r="AE73" s="34">
        <v>0.59</v>
      </c>
      <c r="AF73" s="34">
        <v>191.3</v>
      </c>
      <c r="AG73" s="34">
        <v>6.3</v>
      </c>
      <c r="AH73" s="34">
        <v>2136</v>
      </c>
      <c r="AI73" s="34">
        <v>91</v>
      </c>
      <c r="AJ73" s="68">
        <v>218.9</v>
      </c>
      <c r="AK73" s="68">
        <v>8</v>
      </c>
      <c r="AL73" s="34">
        <v>1508</v>
      </c>
      <c r="AM73" s="34">
        <v>50</v>
      </c>
      <c r="AN73" s="34">
        <v>5.07</v>
      </c>
      <c r="AO73" s="34">
        <v>0.22</v>
      </c>
      <c r="AP73" s="68">
        <v>128.0672268907563</v>
      </c>
      <c r="AQ73" s="68">
        <v>4.7899159663865554</v>
      </c>
      <c r="AR73" s="52" t="s">
        <v>514</v>
      </c>
      <c r="AS73" s="52" t="s">
        <v>514</v>
      </c>
      <c r="AT73" s="34">
        <v>1.5699999999999999E-2</v>
      </c>
      <c r="AU73" s="34">
        <v>9.7999999999999997E-3</v>
      </c>
      <c r="AV73" s="34">
        <v>0.53</v>
      </c>
      <c r="AW73" s="34">
        <v>0.22</v>
      </c>
      <c r="AX73" s="34">
        <v>0.17899999999999999</v>
      </c>
      <c r="AY73" s="34">
        <v>1.6E-2</v>
      </c>
      <c r="AZ73" s="34">
        <v>7.1999999999999995E-2</v>
      </c>
      <c r="BA73" s="34">
        <v>1.4E-2</v>
      </c>
      <c r="BB73" s="34">
        <v>4.1999999999999997E-3</v>
      </c>
      <c r="BC73" s="34">
        <v>3.2000000000000002E-3</v>
      </c>
      <c r="BD73" s="34">
        <v>3.7999999999999999E-2</v>
      </c>
      <c r="BE73" s="34">
        <v>2.3E-2</v>
      </c>
      <c r="BF73" s="34">
        <v>4.1999999999999997E-3</v>
      </c>
      <c r="BG73" s="34">
        <v>2.3E-3</v>
      </c>
      <c r="BH73" s="34">
        <v>8.6E-3</v>
      </c>
      <c r="BI73" s="34">
        <v>4.7000000000000002E-3</v>
      </c>
      <c r="BJ73" s="34">
        <v>4.9000000000000002E-2</v>
      </c>
      <c r="BK73" s="34">
        <v>8.0000000000000002E-3</v>
      </c>
    </row>
    <row r="74" spans="1:63" x14ac:dyDescent="0.15">
      <c r="A74" s="21" t="s">
        <v>540</v>
      </c>
      <c r="B74" s="21" t="s">
        <v>834</v>
      </c>
      <c r="C74" s="35">
        <v>38.692999999999998</v>
      </c>
      <c r="D74" s="35">
        <v>19.6599</v>
      </c>
      <c r="E74" s="35">
        <v>41.054000000000002</v>
      </c>
      <c r="F74" s="35">
        <v>0.27562900000000001</v>
      </c>
      <c r="G74" s="35">
        <v>0.17266599999999999</v>
      </c>
      <c r="H74" s="35">
        <v>0.25626399999999999</v>
      </c>
      <c r="I74" s="35">
        <v>1.081E-2</v>
      </c>
      <c r="J74" s="35">
        <v>1.6943E-2</v>
      </c>
      <c r="K74" s="35">
        <v>2.7996E-2</v>
      </c>
      <c r="L74" s="35">
        <v>100.17700000000001</v>
      </c>
      <c r="M74" s="35">
        <v>78.824299999999994</v>
      </c>
      <c r="N74" s="52">
        <v>1.698</v>
      </c>
      <c r="O74" s="52">
        <v>9.7000000000000003E-2</v>
      </c>
      <c r="P74" s="34" t="s">
        <v>457</v>
      </c>
      <c r="Q74" s="34" t="s">
        <v>457</v>
      </c>
      <c r="R74" s="57" t="s">
        <v>514</v>
      </c>
      <c r="S74" s="57" t="s">
        <v>514</v>
      </c>
      <c r="T74" s="52">
        <v>69.948717948717956</v>
      </c>
      <c r="U74" s="68">
        <v>2.0512820512820515</v>
      </c>
      <c r="V74" s="52">
        <v>38.562874251497014</v>
      </c>
      <c r="W74" s="68">
        <v>1.4970059880239523</v>
      </c>
      <c r="X74" s="34">
        <v>1946</v>
      </c>
      <c r="Y74" s="34">
        <v>80</v>
      </c>
      <c r="Z74" s="34">
        <v>8.6300000000000008</v>
      </c>
      <c r="AA74" s="34">
        <v>0.31</v>
      </c>
      <c r="AB74" s="34">
        <v>78.8</v>
      </c>
      <c r="AC74" s="34">
        <v>3.2</v>
      </c>
      <c r="AD74" s="34">
        <v>13.6</v>
      </c>
      <c r="AE74" s="34">
        <v>0.49</v>
      </c>
      <c r="AF74" s="34">
        <v>198.5</v>
      </c>
      <c r="AG74" s="34">
        <v>6.4</v>
      </c>
      <c r="AH74" s="34">
        <v>2097</v>
      </c>
      <c r="AI74" s="34">
        <v>72</v>
      </c>
      <c r="AJ74" s="68">
        <v>212</v>
      </c>
      <c r="AK74" s="68">
        <v>6.7</v>
      </c>
      <c r="AL74" s="34">
        <v>1494</v>
      </c>
      <c r="AM74" s="34">
        <v>60</v>
      </c>
      <c r="AN74" s="34">
        <v>4.78</v>
      </c>
      <c r="AO74" s="34">
        <v>0.23</v>
      </c>
      <c r="AP74" s="68">
        <v>122.43697478991596</v>
      </c>
      <c r="AQ74" s="68">
        <v>5.0420168067226898</v>
      </c>
      <c r="AR74" s="52" t="s">
        <v>514</v>
      </c>
      <c r="AS74" s="52" t="s">
        <v>514</v>
      </c>
      <c r="AT74" s="34" t="s">
        <v>457</v>
      </c>
      <c r="AU74" s="34" t="s">
        <v>457</v>
      </c>
      <c r="AV74" s="34">
        <v>7.3999999999999996E-2</v>
      </c>
      <c r="AW74" s="34">
        <v>2.5999999999999999E-2</v>
      </c>
      <c r="AX74" s="34">
        <v>0.161</v>
      </c>
      <c r="AY74" s="34">
        <v>1.2E-2</v>
      </c>
      <c r="AZ74" s="34">
        <v>4.8899999999999999E-2</v>
      </c>
      <c r="BA74" s="34">
        <v>7.1999999999999998E-3</v>
      </c>
      <c r="BB74" s="34">
        <v>1.5E-3</v>
      </c>
      <c r="BC74" s="34">
        <v>1.1000000000000001E-3</v>
      </c>
      <c r="BD74" s="34">
        <v>9.9000000000000008E-3</v>
      </c>
      <c r="BE74" s="34">
        <v>9.1999999999999998E-3</v>
      </c>
      <c r="BF74" s="34">
        <v>1.82E-3</v>
      </c>
      <c r="BG74" s="34">
        <v>7.7999999999999999E-4</v>
      </c>
      <c r="BH74" s="34">
        <v>6.3E-3</v>
      </c>
      <c r="BI74" s="34">
        <v>2.8E-3</v>
      </c>
      <c r="BJ74" s="34">
        <v>4.7199999999999999E-2</v>
      </c>
      <c r="BK74" s="34">
        <v>7.1999999999999998E-3</v>
      </c>
    </row>
    <row r="75" spans="1:63" x14ac:dyDescent="0.15">
      <c r="A75" s="21" t="s">
        <v>540</v>
      </c>
      <c r="B75" s="21" t="s">
        <v>835</v>
      </c>
      <c r="C75" s="35">
        <v>38.402900000000002</v>
      </c>
      <c r="D75" s="35">
        <v>19.748699999999999</v>
      </c>
      <c r="E75" s="35">
        <v>41.147799999999997</v>
      </c>
      <c r="F75" s="35">
        <v>0.279026</v>
      </c>
      <c r="G75" s="35">
        <v>0.17292199999999999</v>
      </c>
      <c r="H75" s="35">
        <v>0.25167400000000001</v>
      </c>
      <c r="I75" s="35">
        <v>3.2710000000000003E-2</v>
      </c>
      <c r="J75" s="35">
        <v>2.0157999999999999E-2</v>
      </c>
      <c r="K75" s="35">
        <v>3.0225999999999999E-2</v>
      </c>
      <c r="L75" s="35">
        <v>100.092</v>
      </c>
      <c r="M75" s="35">
        <v>78.787199999999999</v>
      </c>
      <c r="N75" s="52">
        <v>1.8109999999999999</v>
      </c>
      <c r="O75" s="52">
        <v>8.5000000000000006E-2</v>
      </c>
      <c r="P75" s="34" t="s">
        <v>457</v>
      </c>
      <c r="Q75" s="34" t="s">
        <v>457</v>
      </c>
      <c r="R75" s="57" t="s">
        <v>514</v>
      </c>
      <c r="S75" s="57" t="s">
        <v>514</v>
      </c>
      <c r="T75" s="52">
        <v>80.256410256410263</v>
      </c>
      <c r="U75" s="68">
        <v>4.4102564102564106</v>
      </c>
      <c r="V75" s="52">
        <v>64.850299401197603</v>
      </c>
      <c r="W75" s="68">
        <v>2.0958083832335332</v>
      </c>
      <c r="X75" s="34">
        <v>1939</v>
      </c>
      <c r="Y75" s="34">
        <v>88</v>
      </c>
      <c r="Z75" s="34">
        <v>9.25</v>
      </c>
      <c r="AA75" s="34">
        <v>0.35</v>
      </c>
      <c r="AB75" s="34">
        <v>85</v>
      </c>
      <c r="AC75" s="34">
        <v>3.5</v>
      </c>
      <c r="AD75" s="34">
        <v>14.46</v>
      </c>
      <c r="AE75" s="34">
        <v>0.61</v>
      </c>
      <c r="AF75" s="34">
        <v>207</v>
      </c>
      <c r="AG75" s="34">
        <v>7.1</v>
      </c>
      <c r="AH75" s="34">
        <v>2037</v>
      </c>
      <c r="AI75" s="34">
        <v>67</v>
      </c>
      <c r="AJ75" s="68">
        <v>205.7</v>
      </c>
      <c r="AK75" s="68">
        <v>7.2</v>
      </c>
      <c r="AL75" s="34">
        <v>1411</v>
      </c>
      <c r="AM75" s="34">
        <v>61</v>
      </c>
      <c r="AN75" s="34">
        <v>4.91</v>
      </c>
      <c r="AO75" s="34">
        <v>0.21</v>
      </c>
      <c r="AP75" s="68">
        <v>122.52100840336136</v>
      </c>
      <c r="AQ75" s="68">
        <v>5.3781512605042021</v>
      </c>
      <c r="AR75" s="52" t="s">
        <v>514</v>
      </c>
      <c r="AS75" s="52" t="s">
        <v>514</v>
      </c>
      <c r="AT75" s="34" t="s">
        <v>457</v>
      </c>
      <c r="AU75" s="34" t="s">
        <v>457</v>
      </c>
      <c r="AV75" s="34">
        <v>0.13700000000000001</v>
      </c>
      <c r="AW75" s="34">
        <v>6.0999999999999999E-2</v>
      </c>
      <c r="AX75" s="34">
        <v>0.1855</v>
      </c>
      <c r="AY75" s="34">
        <v>9.1999999999999998E-3</v>
      </c>
      <c r="AZ75" s="34">
        <v>6.6400000000000001E-2</v>
      </c>
      <c r="BA75" s="34">
        <v>8.3999999999999995E-3</v>
      </c>
      <c r="BB75" s="34">
        <v>1.2999999999999999E-3</v>
      </c>
      <c r="BC75" s="34">
        <v>1.1999999999999999E-3</v>
      </c>
      <c r="BD75" s="34">
        <v>1.7000000000000001E-2</v>
      </c>
      <c r="BE75" s="34">
        <v>1.0999999999999999E-2</v>
      </c>
      <c r="BF75" s="34">
        <v>2.2000000000000001E-3</v>
      </c>
      <c r="BG75" s="34">
        <v>1.6000000000000001E-3</v>
      </c>
      <c r="BH75" s="34">
        <v>5.4000000000000003E-3</v>
      </c>
      <c r="BI75" s="34">
        <v>2.8E-3</v>
      </c>
      <c r="BJ75" s="34">
        <v>4.5100000000000001E-2</v>
      </c>
      <c r="BK75" s="34">
        <v>4.7999999999999996E-3</v>
      </c>
    </row>
    <row r="76" spans="1:63" x14ac:dyDescent="0.15">
      <c r="A76" s="21" t="s">
        <v>540</v>
      </c>
      <c r="B76" s="21" t="s">
        <v>836</v>
      </c>
      <c r="C76" s="35">
        <v>38.617199999999997</v>
      </c>
      <c r="D76" s="35">
        <v>19.705400000000001</v>
      </c>
      <c r="E76" s="35">
        <v>41.0672</v>
      </c>
      <c r="F76" s="35">
        <v>0.27624900000000002</v>
      </c>
      <c r="G76" s="35">
        <v>0.17192399999999999</v>
      </c>
      <c r="H76" s="35">
        <v>0.244531</v>
      </c>
      <c r="I76" s="35">
        <v>1.0284E-2</v>
      </c>
      <c r="J76" s="35">
        <v>1.7871999999999999E-2</v>
      </c>
      <c r="K76" s="35">
        <v>2.6735999999999999E-2</v>
      </c>
      <c r="L76" s="35">
        <v>100.145</v>
      </c>
      <c r="M76" s="35">
        <v>78.7911</v>
      </c>
      <c r="N76" s="52">
        <v>1.722</v>
      </c>
      <c r="O76" s="52">
        <v>8.1000000000000003E-2</v>
      </c>
      <c r="P76" s="34" t="s">
        <v>457</v>
      </c>
      <c r="Q76" s="34" t="s">
        <v>457</v>
      </c>
      <c r="R76" s="57" t="s">
        <v>514</v>
      </c>
      <c r="S76" s="57" t="s">
        <v>514</v>
      </c>
      <c r="T76" s="52">
        <v>79.384615384615387</v>
      </c>
      <c r="U76" s="68">
        <v>2.1538461538461537</v>
      </c>
      <c r="V76" s="52">
        <v>50.538922155688631</v>
      </c>
      <c r="W76" s="68">
        <v>1.6766467065868265</v>
      </c>
      <c r="X76" s="34">
        <v>2041</v>
      </c>
      <c r="Y76" s="34">
        <v>87</v>
      </c>
      <c r="Z76" s="34">
        <v>9.32</v>
      </c>
      <c r="AA76" s="34">
        <v>0.34</v>
      </c>
      <c r="AB76" s="34">
        <v>83.7</v>
      </c>
      <c r="AC76" s="34">
        <v>3</v>
      </c>
      <c r="AD76" s="34">
        <v>14.19</v>
      </c>
      <c r="AE76" s="34">
        <v>0.43</v>
      </c>
      <c r="AF76" s="34">
        <v>210.1</v>
      </c>
      <c r="AG76" s="34">
        <v>5.7</v>
      </c>
      <c r="AH76" s="34">
        <v>2111</v>
      </c>
      <c r="AI76" s="34">
        <v>67</v>
      </c>
      <c r="AJ76" s="68">
        <v>212.6</v>
      </c>
      <c r="AK76" s="68">
        <v>7.2</v>
      </c>
      <c r="AL76" s="34">
        <v>1524</v>
      </c>
      <c r="AM76" s="34">
        <v>48</v>
      </c>
      <c r="AN76" s="34">
        <v>4.92</v>
      </c>
      <c r="AO76" s="34">
        <v>0.27</v>
      </c>
      <c r="AP76" s="68">
        <v>127.22689075630254</v>
      </c>
      <c r="AQ76" s="68">
        <v>4.8739495798319332</v>
      </c>
      <c r="AR76" s="52" t="s">
        <v>514</v>
      </c>
      <c r="AS76" s="52" t="s">
        <v>514</v>
      </c>
      <c r="AT76" s="34" t="s">
        <v>457</v>
      </c>
      <c r="AU76" s="34" t="s">
        <v>457</v>
      </c>
      <c r="AV76" s="34">
        <v>0.16800000000000001</v>
      </c>
      <c r="AW76" s="34">
        <v>7.2999999999999995E-2</v>
      </c>
      <c r="AX76" s="34">
        <v>0.183</v>
      </c>
      <c r="AY76" s="34">
        <v>1.0999999999999999E-2</v>
      </c>
      <c r="AZ76" s="34">
        <v>6.4000000000000001E-2</v>
      </c>
      <c r="BA76" s="34">
        <v>1.2E-2</v>
      </c>
      <c r="BB76" s="34">
        <v>1.7099999999999999E-3</v>
      </c>
      <c r="BC76" s="34">
        <v>9.7999999999999997E-4</v>
      </c>
      <c r="BD76" s="34" t="s">
        <v>457</v>
      </c>
      <c r="BE76" s="34" t="s">
        <v>457</v>
      </c>
      <c r="BF76" s="34">
        <v>4.1999999999999997E-3</v>
      </c>
      <c r="BG76" s="34">
        <v>2.2000000000000001E-3</v>
      </c>
      <c r="BH76" s="34">
        <v>1.09E-2</v>
      </c>
      <c r="BI76" s="34">
        <v>3.8999999999999998E-3</v>
      </c>
      <c r="BJ76" s="34">
        <v>4.7500000000000001E-2</v>
      </c>
      <c r="BK76" s="34">
        <v>6.7000000000000002E-3</v>
      </c>
    </row>
    <row r="77" spans="1:63" x14ac:dyDescent="0.15">
      <c r="A77" s="21" t="s">
        <v>540</v>
      </c>
      <c r="B77" s="21" t="s">
        <v>837</v>
      </c>
      <c r="C77" s="35">
        <v>38.220799999999997</v>
      </c>
      <c r="D77" s="35">
        <v>19.662099999999999</v>
      </c>
      <c r="E77" s="35">
        <v>41.046799999999998</v>
      </c>
      <c r="F77" s="35">
        <v>0.26941799999999999</v>
      </c>
      <c r="G77" s="35">
        <v>0.178596</v>
      </c>
      <c r="H77" s="35">
        <v>0.24901599999999999</v>
      </c>
      <c r="I77" s="35">
        <v>2.1406000000000001E-2</v>
      </c>
      <c r="J77" s="35">
        <v>2.0441000000000001E-2</v>
      </c>
      <c r="K77" s="35">
        <v>2.4908E-2</v>
      </c>
      <c r="L77" s="35">
        <v>99.701800000000006</v>
      </c>
      <c r="M77" s="35">
        <v>78.819599999999994</v>
      </c>
      <c r="N77" s="52">
        <v>1.66</v>
      </c>
      <c r="O77" s="52">
        <v>0.11</v>
      </c>
      <c r="P77" s="34" t="s">
        <v>457</v>
      </c>
      <c r="Q77" s="34" t="s">
        <v>457</v>
      </c>
      <c r="R77" s="57" t="s">
        <v>514</v>
      </c>
      <c r="S77" s="57" t="s">
        <v>514</v>
      </c>
      <c r="T77" s="52">
        <v>76.256410256410248</v>
      </c>
      <c r="U77" s="68">
        <v>2.2051282051282053</v>
      </c>
      <c r="V77" s="52">
        <v>37.664670658682638</v>
      </c>
      <c r="W77" s="68">
        <v>1.4970059880239523</v>
      </c>
      <c r="X77" s="34">
        <v>1970</v>
      </c>
      <c r="Y77" s="34">
        <v>100</v>
      </c>
      <c r="Z77" s="34">
        <v>8.8000000000000007</v>
      </c>
      <c r="AA77" s="34">
        <v>0.42</v>
      </c>
      <c r="AB77" s="34">
        <v>79.7</v>
      </c>
      <c r="AC77" s="34">
        <v>2.9</v>
      </c>
      <c r="AD77" s="34">
        <v>13.87</v>
      </c>
      <c r="AE77" s="34">
        <v>0.7</v>
      </c>
      <c r="AF77" s="34">
        <v>177.7</v>
      </c>
      <c r="AG77" s="34">
        <v>8.9</v>
      </c>
      <c r="AH77" s="34">
        <v>2050</v>
      </c>
      <c r="AI77" s="34">
        <v>100</v>
      </c>
      <c r="AJ77" s="68">
        <v>213.7</v>
      </c>
      <c r="AK77" s="68">
        <v>8.6</v>
      </c>
      <c r="AL77" s="34">
        <v>1513</v>
      </c>
      <c r="AM77" s="34">
        <v>60</v>
      </c>
      <c r="AN77" s="34">
        <v>4.7300000000000004</v>
      </c>
      <c r="AO77" s="34">
        <v>0.27</v>
      </c>
      <c r="AP77" s="68">
        <v>129.41176470588235</v>
      </c>
      <c r="AQ77" s="68">
        <v>6.5546218487394947</v>
      </c>
      <c r="AR77" s="52" t="s">
        <v>514</v>
      </c>
      <c r="AS77" s="52" t="s">
        <v>514</v>
      </c>
      <c r="AT77" s="34">
        <v>1.4999999999999999E-2</v>
      </c>
      <c r="AU77" s="34">
        <v>1.0999999999999999E-2</v>
      </c>
      <c r="AV77" s="34">
        <v>0.22</v>
      </c>
      <c r="AW77" s="34">
        <v>0.11</v>
      </c>
      <c r="AX77" s="34">
        <v>0.17899999999999999</v>
      </c>
      <c r="AY77" s="34">
        <v>1.4E-2</v>
      </c>
      <c r="AZ77" s="34">
        <v>8.6999999999999994E-2</v>
      </c>
      <c r="BA77" s="34">
        <v>0.04</v>
      </c>
      <c r="BB77" s="34">
        <v>2E-3</v>
      </c>
      <c r="BC77" s="34">
        <v>1.6000000000000001E-3</v>
      </c>
      <c r="BD77" s="34" t="s">
        <v>457</v>
      </c>
      <c r="BE77" s="34" t="s">
        <v>457</v>
      </c>
      <c r="BF77" s="34">
        <v>1.15E-2</v>
      </c>
      <c r="BG77" s="34">
        <v>8.0000000000000002E-3</v>
      </c>
      <c r="BH77" s="34">
        <v>5.1000000000000004E-3</v>
      </c>
      <c r="BI77" s="34">
        <v>2.8E-3</v>
      </c>
      <c r="BJ77" s="34">
        <v>4.1700000000000001E-2</v>
      </c>
      <c r="BK77" s="34">
        <v>8.2000000000000007E-3</v>
      </c>
    </row>
    <row r="78" spans="1:63" x14ac:dyDescent="0.15">
      <c r="A78" s="21" t="s">
        <v>540</v>
      </c>
      <c r="B78" s="21" t="s">
        <v>838</v>
      </c>
      <c r="C78" s="35">
        <v>38.523699999999998</v>
      </c>
      <c r="D78" s="35">
        <v>19.577000000000002</v>
      </c>
      <c r="E78" s="35">
        <v>40.996400000000001</v>
      </c>
      <c r="F78" s="35">
        <v>0.27553699999999998</v>
      </c>
      <c r="G78" s="35">
        <v>0.17427999999999999</v>
      </c>
      <c r="H78" s="35">
        <v>0.25766099999999997</v>
      </c>
      <c r="I78" s="35">
        <v>1.0713E-2</v>
      </c>
      <c r="J78" s="35">
        <v>1.9524E-2</v>
      </c>
      <c r="K78" s="35">
        <v>2.7959999999999999E-2</v>
      </c>
      <c r="L78" s="35">
        <v>99.8673</v>
      </c>
      <c r="M78" s="35">
        <v>78.871499999999997</v>
      </c>
      <c r="N78" s="52">
        <v>1.744</v>
      </c>
      <c r="O78" s="52">
        <v>8.5000000000000006E-2</v>
      </c>
      <c r="P78" s="34" t="s">
        <v>457</v>
      </c>
      <c r="Q78" s="34" t="s">
        <v>457</v>
      </c>
      <c r="R78" s="57" t="s">
        <v>514</v>
      </c>
      <c r="S78" s="57" t="s">
        <v>514</v>
      </c>
      <c r="T78" s="52">
        <v>74.564102564102569</v>
      </c>
      <c r="U78" s="68">
        <v>2.6153846153846154</v>
      </c>
      <c r="V78" s="52">
        <v>45.389221556886227</v>
      </c>
      <c r="W78" s="68">
        <v>1.6167664670658684</v>
      </c>
      <c r="X78" s="34">
        <v>2012</v>
      </c>
      <c r="Y78" s="34">
        <v>79</v>
      </c>
      <c r="Z78" s="34">
        <v>8.82</v>
      </c>
      <c r="AA78" s="34">
        <v>0.3</v>
      </c>
      <c r="AB78" s="34">
        <v>81.400000000000006</v>
      </c>
      <c r="AC78" s="34">
        <v>3.1</v>
      </c>
      <c r="AD78" s="34">
        <v>13.78</v>
      </c>
      <c r="AE78" s="34">
        <v>0.46</v>
      </c>
      <c r="AF78" s="34">
        <v>203.3</v>
      </c>
      <c r="AG78" s="34">
        <v>6.3</v>
      </c>
      <c r="AH78" s="34">
        <v>2144</v>
      </c>
      <c r="AI78" s="34">
        <v>71</v>
      </c>
      <c r="AJ78" s="68">
        <v>216.6</v>
      </c>
      <c r="AK78" s="68">
        <v>6.8</v>
      </c>
      <c r="AL78" s="34">
        <v>1477</v>
      </c>
      <c r="AM78" s="34">
        <v>45</v>
      </c>
      <c r="AN78" s="34">
        <v>5.0199999999999996</v>
      </c>
      <c r="AO78" s="34">
        <v>0.22</v>
      </c>
      <c r="AP78" s="68">
        <v>124.03361344537815</v>
      </c>
      <c r="AQ78" s="68">
        <v>4.5378151260504209</v>
      </c>
      <c r="AR78" s="52" t="s">
        <v>514</v>
      </c>
      <c r="AS78" s="52" t="s">
        <v>514</v>
      </c>
      <c r="AT78" s="34" t="s">
        <v>457</v>
      </c>
      <c r="AU78" s="34" t="s">
        <v>457</v>
      </c>
      <c r="AV78" s="34">
        <v>0.157</v>
      </c>
      <c r="AW78" s="34">
        <v>8.2000000000000003E-2</v>
      </c>
      <c r="AX78" s="34">
        <v>0.192</v>
      </c>
      <c r="AY78" s="34">
        <v>1.4E-2</v>
      </c>
      <c r="AZ78" s="34">
        <v>7.4999999999999997E-2</v>
      </c>
      <c r="BA78" s="34">
        <v>0.03</v>
      </c>
      <c r="BB78" s="34">
        <v>7.3000000000000001E-3</v>
      </c>
      <c r="BC78" s="34">
        <v>6.3E-3</v>
      </c>
      <c r="BD78" s="34">
        <v>1.7999999999999999E-2</v>
      </c>
      <c r="BE78" s="34">
        <v>1.2999999999999999E-2</v>
      </c>
      <c r="BF78" s="34">
        <v>1.0200000000000001E-2</v>
      </c>
      <c r="BG78" s="34">
        <v>2.3999999999999998E-3</v>
      </c>
      <c r="BH78" s="34">
        <v>9.2999999999999992E-3</v>
      </c>
      <c r="BI78" s="34">
        <v>3.8E-3</v>
      </c>
      <c r="BJ78" s="34">
        <v>4.3099999999999999E-2</v>
      </c>
      <c r="BK78" s="34">
        <v>6.1000000000000004E-3</v>
      </c>
    </row>
    <row r="79" spans="1:63" x14ac:dyDescent="0.15">
      <c r="A79" s="21" t="s">
        <v>540</v>
      </c>
      <c r="B79" s="21" t="s">
        <v>839</v>
      </c>
      <c r="C79" s="35">
        <v>38.592300000000002</v>
      </c>
      <c r="D79" s="35">
        <v>19.595300000000002</v>
      </c>
      <c r="E79" s="35">
        <v>40.928100000000001</v>
      </c>
      <c r="F79" s="35">
        <v>0.26884400000000003</v>
      </c>
      <c r="G79" s="35">
        <v>0.17843500000000001</v>
      </c>
      <c r="H79" s="35">
        <v>0.24443699999999999</v>
      </c>
      <c r="I79" s="35">
        <v>1.0374E-2</v>
      </c>
      <c r="J79" s="35">
        <v>1.7503000000000001E-2</v>
      </c>
      <c r="K79" s="35">
        <v>2.9012E-2</v>
      </c>
      <c r="L79" s="35">
        <v>99.868200000000002</v>
      </c>
      <c r="M79" s="35">
        <v>78.828000000000003</v>
      </c>
      <c r="N79" s="52">
        <v>1.69</v>
      </c>
      <c r="O79" s="52">
        <v>0.13</v>
      </c>
      <c r="P79" s="34" t="s">
        <v>457</v>
      </c>
      <c r="Q79" s="34" t="s">
        <v>457</v>
      </c>
      <c r="R79" s="57" t="s">
        <v>514</v>
      </c>
      <c r="S79" s="57" t="s">
        <v>514</v>
      </c>
      <c r="T79" s="52">
        <v>83.589743589743591</v>
      </c>
      <c r="U79" s="68">
        <v>2.1538461538461537</v>
      </c>
      <c r="V79" s="52">
        <v>63.413173652694617</v>
      </c>
      <c r="W79" s="68">
        <v>2.0958083832335328</v>
      </c>
      <c r="X79" s="34">
        <v>1916</v>
      </c>
      <c r="Y79" s="34">
        <v>99</v>
      </c>
      <c r="Z79" s="34">
        <v>8.75</v>
      </c>
      <c r="AA79" s="34">
        <v>0.32</v>
      </c>
      <c r="AB79" s="34">
        <v>84.8</v>
      </c>
      <c r="AC79" s="34">
        <v>2.9</v>
      </c>
      <c r="AD79" s="34">
        <v>15.24</v>
      </c>
      <c r="AE79" s="34">
        <v>0.51</v>
      </c>
      <c r="AF79" s="34">
        <v>193</v>
      </c>
      <c r="AG79" s="34">
        <v>8.1999999999999993</v>
      </c>
      <c r="AH79" s="34">
        <v>2083</v>
      </c>
      <c r="AI79" s="34">
        <v>83</v>
      </c>
      <c r="AJ79" s="68">
        <v>217.7</v>
      </c>
      <c r="AK79" s="68">
        <v>6.5</v>
      </c>
      <c r="AL79" s="34">
        <v>1566</v>
      </c>
      <c r="AM79" s="34">
        <v>60</v>
      </c>
      <c r="AN79" s="34">
        <v>4.93</v>
      </c>
      <c r="AO79" s="34">
        <v>0.26</v>
      </c>
      <c r="AP79" s="68">
        <v>121.34453781512606</v>
      </c>
      <c r="AQ79" s="68">
        <v>5.3781512605042021</v>
      </c>
      <c r="AR79" s="52" t="s">
        <v>514</v>
      </c>
      <c r="AS79" s="52" t="s">
        <v>514</v>
      </c>
      <c r="AT79" s="34">
        <v>1.4999999999999999E-2</v>
      </c>
      <c r="AU79" s="34">
        <v>1.2E-2</v>
      </c>
      <c r="AV79" s="34">
        <v>0.06</v>
      </c>
      <c r="AW79" s="34">
        <v>1.7000000000000001E-2</v>
      </c>
      <c r="AX79" s="34">
        <v>0.17</v>
      </c>
      <c r="AY79" s="34">
        <v>1.0999999999999999E-2</v>
      </c>
      <c r="AZ79" s="34">
        <v>5.8999999999999997E-2</v>
      </c>
      <c r="BA79" s="34">
        <v>1.2E-2</v>
      </c>
      <c r="BB79" s="34">
        <v>1.01E-3</v>
      </c>
      <c r="BC79" s="34">
        <v>8.0999999999999996E-4</v>
      </c>
      <c r="BD79" s="34" t="s">
        <v>457</v>
      </c>
      <c r="BE79" s="34" t="s">
        <v>457</v>
      </c>
      <c r="BF79" s="34">
        <v>2E-3</v>
      </c>
      <c r="BG79" s="34">
        <v>1.1000000000000001E-3</v>
      </c>
      <c r="BH79" s="34">
        <v>4.5999999999999999E-3</v>
      </c>
      <c r="BI79" s="34">
        <v>3.3E-3</v>
      </c>
      <c r="BJ79" s="34">
        <v>4.3700000000000003E-2</v>
      </c>
      <c r="BK79" s="34">
        <v>7.1000000000000004E-3</v>
      </c>
    </row>
    <row r="80" spans="1:63" x14ac:dyDescent="0.15">
      <c r="A80" s="21" t="s">
        <v>540</v>
      </c>
      <c r="B80" s="21" t="s">
        <v>840</v>
      </c>
      <c r="C80" s="35">
        <v>37.987900000000003</v>
      </c>
      <c r="D80" s="35">
        <v>19.725300000000001</v>
      </c>
      <c r="E80" s="35">
        <v>40.874400000000001</v>
      </c>
      <c r="F80" s="35">
        <v>0.27230599999999999</v>
      </c>
      <c r="G80" s="35">
        <v>0.172899</v>
      </c>
      <c r="H80" s="35">
        <v>0.25134299999999998</v>
      </c>
      <c r="I80" s="35">
        <v>2.0087000000000001E-2</v>
      </c>
      <c r="J80" s="35">
        <v>2.1496999999999999E-2</v>
      </c>
      <c r="K80" s="35">
        <v>2.6065000000000001E-2</v>
      </c>
      <c r="L80" s="35">
        <v>99.359399999999994</v>
      </c>
      <c r="M80" s="35">
        <v>78.695499999999996</v>
      </c>
      <c r="N80" s="52">
        <v>1.86</v>
      </c>
      <c r="O80" s="52">
        <v>0.11</v>
      </c>
      <c r="P80" s="34" t="s">
        <v>457</v>
      </c>
      <c r="Q80" s="34" t="s">
        <v>457</v>
      </c>
      <c r="R80" s="57" t="s">
        <v>514</v>
      </c>
      <c r="S80" s="57" t="s">
        <v>514</v>
      </c>
      <c r="T80" s="52">
        <v>75.794871794871796</v>
      </c>
      <c r="U80" s="68">
        <v>2.3589743589743586</v>
      </c>
      <c r="V80" s="52">
        <v>59.341317365269461</v>
      </c>
      <c r="W80" s="68">
        <v>1.7964071856287427</v>
      </c>
      <c r="X80" s="34">
        <v>1966</v>
      </c>
      <c r="Y80" s="34">
        <v>76</v>
      </c>
      <c r="Z80" s="34">
        <v>8.7899999999999991</v>
      </c>
      <c r="AA80" s="34">
        <v>0.27</v>
      </c>
      <c r="AB80" s="34">
        <v>81</v>
      </c>
      <c r="AC80" s="34">
        <v>3.1</v>
      </c>
      <c r="AD80" s="34">
        <v>14.16</v>
      </c>
      <c r="AE80" s="34">
        <v>0.54</v>
      </c>
      <c r="AF80" s="34">
        <v>200.5</v>
      </c>
      <c r="AG80" s="34">
        <v>8.8000000000000007</v>
      </c>
      <c r="AH80" s="34">
        <v>2144</v>
      </c>
      <c r="AI80" s="34">
        <v>65</v>
      </c>
      <c r="AJ80" s="68">
        <v>218</v>
      </c>
      <c r="AK80" s="68">
        <v>6.8</v>
      </c>
      <c r="AL80" s="34">
        <v>1505</v>
      </c>
      <c r="AM80" s="34">
        <v>48</v>
      </c>
      <c r="AN80" s="34">
        <v>4.88</v>
      </c>
      <c r="AO80" s="34">
        <v>0.2</v>
      </c>
      <c r="AP80" s="68">
        <v>128.48739495798321</v>
      </c>
      <c r="AQ80" s="68">
        <v>4.2857142857142865</v>
      </c>
      <c r="AR80" s="52" t="s">
        <v>514</v>
      </c>
      <c r="AS80" s="52" t="s">
        <v>514</v>
      </c>
      <c r="AT80" s="34" t="s">
        <v>457</v>
      </c>
      <c r="AU80" s="34" t="s">
        <v>457</v>
      </c>
      <c r="AV80" s="34">
        <v>2.7099999999999999E-2</v>
      </c>
      <c r="AW80" s="34">
        <v>6.8999999999999999E-3</v>
      </c>
      <c r="AX80" s="34">
        <v>0.17799999999999999</v>
      </c>
      <c r="AY80" s="34">
        <v>9.1000000000000004E-3</v>
      </c>
      <c r="AZ80" s="34">
        <v>5.9799999999999999E-2</v>
      </c>
      <c r="BA80" s="34">
        <v>7.7999999999999996E-3</v>
      </c>
      <c r="BB80" s="34">
        <v>1.4300000000000001E-3</v>
      </c>
      <c r="BC80" s="34">
        <v>9.5E-4</v>
      </c>
      <c r="BD80" s="34" t="s">
        <v>457</v>
      </c>
      <c r="BE80" s="34" t="s">
        <v>457</v>
      </c>
      <c r="BF80" s="34">
        <v>7.6000000000000004E-4</v>
      </c>
      <c r="BG80" s="34">
        <v>3.5E-4</v>
      </c>
      <c r="BH80" s="34">
        <v>4.7999999999999996E-3</v>
      </c>
      <c r="BI80" s="34">
        <v>2.5999999999999999E-3</v>
      </c>
      <c r="BJ80" s="34">
        <v>3.9899999999999998E-2</v>
      </c>
      <c r="BK80" s="34">
        <v>7.0000000000000001E-3</v>
      </c>
    </row>
    <row r="81" spans="1:63" x14ac:dyDescent="0.15">
      <c r="A81" s="21" t="s">
        <v>540</v>
      </c>
      <c r="B81" s="21" t="s">
        <v>841</v>
      </c>
      <c r="C81" s="35">
        <v>38.582700000000003</v>
      </c>
      <c r="D81" s="35">
        <v>19.785699999999999</v>
      </c>
      <c r="E81" s="35">
        <v>40.9328</v>
      </c>
      <c r="F81" s="35">
        <v>0.27687600000000001</v>
      </c>
      <c r="G81" s="35">
        <v>0.17025899999999999</v>
      </c>
      <c r="H81" s="35">
        <v>0.26551400000000003</v>
      </c>
      <c r="I81" s="35">
        <v>1.8273999999999999E-2</v>
      </c>
      <c r="J81" s="35">
        <v>1.8652999999999999E-2</v>
      </c>
      <c r="K81" s="35">
        <v>3.0886E-2</v>
      </c>
      <c r="L81" s="35">
        <v>100.09</v>
      </c>
      <c r="M81" s="35">
        <v>78.668099999999995</v>
      </c>
      <c r="N81" s="52">
        <v>1.83</v>
      </c>
      <c r="O81" s="52">
        <v>0.16</v>
      </c>
      <c r="P81" s="34" t="s">
        <v>457</v>
      </c>
      <c r="Q81" s="34" t="s">
        <v>457</v>
      </c>
      <c r="R81" s="57" t="s">
        <v>514</v>
      </c>
      <c r="S81" s="57" t="s">
        <v>514</v>
      </c>
      <c r="T81" s="52">
        <v>77.384615384615387</v>
      </c>
      <c r="U81" s="68">
        <v>3.8974358974358974</v>
      </c>
      <c r="V81" s="52">
        <v>53.233532934131745</v>
      </c>
      <c r="W81" s="68">
        <v>3.0538922155688626</v>
      </c>
      <c r="X81" s="34">
        <v>2050</v>
      </c>
      <c r="Y81" s="34">
        <v>130</v>
      </c>
      <c r="Z81" s="34">
        <v>9.06</v>
      </c>
      <c r="AA81" s="34">
        <v>0.43</v>
      </c>
      <c r="AB81" s="34">
        <v>89.4</v>
      </c>
      <c r="AC81" s="34">
        <v>5.2</v>
      </c>
      <c r="AD81" s="34">
        <v>15.08</v>
      </c>
      <c r="AE81" s="34">
        <v>0.8</v>
      </c>
      <c r="AF81" s="34">
        <v>211.8</v>
      </c>
      <c r="AG81" s="34">
        <v>9.6</v>
      </c>
      <c r="AH81" s="34">
        <v>2194</v>
      </c>
      <c r="AI81" s="34">
        <v>79</v>
      </c>
      <c r="AJ81" s="68">
        <v>214.7</v>
      </c>
      <c r="AK81" s="68">
        <v>6.4</v>
      </c>
      <c r="AL81" s="34">
        <v>1407</v>
      </c>
      <c r="AM81" s="34">
        <v>67</v>
      </c>
      <c r="AN81" s="34">
        <v>4.99</v>
      </c>
      <c r="AO81" s="34">
        <v>0.24</v>
      </c>
      <c r="AP81" s="68">
        <v>116.72268907563026</v>
      </c>
      <c r="AQ81" s="68">
        <v>6.1344537815126046</v>
      </c>
      <c r="AR81" s="52" t="s">
        <v>514</v>
      </c>
      <c r="AS81" s="52" t="s">
        <v>514</v>
      </c>
      <c r="AT81" s="34" t="s">
        <v>457</v>
      </c>
      <c r="AU81" s="34" t="s">
        <v>457</v>
      </c>
      <c r="AV81" s="34">
        <v>0.41</v>
      </c>
      <c r="AW81" s="34">
        <v>0.18</v>
      </c>
      <c r="AX81" s="34">
        <v>0.20899999999999999</v>
      </c>
      <c r="AY81" s="34">
        <v>2.5999999999999999E-2</v>
      </c>
      <c r="AZ81" s="34">
        <v>0.09</v>
      </c>
      <c r="BA81" s="34">
        <v>2.8000000000000001E-2</v>
      </c>
      <c r="BB81" s="34">
        <v>4.5999999999999999E-3</v>
      </c>
      <c r="BC81" s="34">
        <v>3.3E-3</v>
      </c>
      <c r="BD81" s="34">
        <v>0.04</v>
      </c>
      <c r="BE81" s="34">
        <v>0.02</v>
      </c>
      <c r="BF81" s="34">
        <v>1.24E-2</v>
      </c>
      <c r="BG81" s="34">
        <v>4.1000000000000003E-3</v>
      </c>
      <c r="BH81" s="34">
        <v>1.12E-2</v>
      </c>
      <c r="BI81" s="34">
        <v>6.4999999999999997E-3</v>
      </c>
      <c r="BJ81" s="34">
        <v>4.4999999999999998E-2</v>
      </c>
      <c r="BK81" s="34">
        <v>0.01</v>
      </c>
    </row>
    <row r="82" spans="1:63" x14ac:dyDescent="0.15">
      <c r="A82" s="21" t="s">
        <v>540</v>
      </c>
      <c r="B82" s="21" t="s">
        <v>842</v>
      </c>
      <c r="C82" s="35">
        <v>37.954900000000002</v>
      </c>
      <c r="D82" s="35">
        <v>19.816199999999998</v>
      </c>
      <c r="E82" s="35">
        <v>40.9011</v>
      </c>
      <c r="F82" s="35">
        <v>0.27570699999999998</v>
      </c>
      <c r="G82" s="35">
        <v>0.17702300000000001</v>
      </c>
      <c r="H82" s="35">
        <v>0.26330999999999999</v>
      </c>
      <c r="I82" s="35">
        <v>1.1083000000000001E-2</v>
      </c>
      <c r="J82" s="35">
        <v>1.5336000000000001E-2</v>
      </c>
      <c r="K82" s="35">
        <v>2.8072E-2</v>
      </c>
      <c r="L82" s="35">
        <v>99.451999999999998</v>
      </c>
      <c r="M82" s="35">
        <v>78.629300000000001</v>
      </c>
      <c r="N82" s="52">
        <v>1.77</v>
      </c>
      <c r="O82" s="52">
        <v>0.12</v>
      </c>
      <c r="P82" s="34" t="s">
        <v>457</v>
      </c>
      <c r="Q82" s="34" t="s">
        <v>457</v>
      </c>
      <c r="R82" s="57" t="s">
        <v>514</v>
      </c>
      <c r="S82" s="57" t="s">
        <v>514</v>
      </c>
      <c r="T82" s="52">
        <v>76.820512820512832</v>
      </c>
      <c r="U82" s="68">
        <v>2.615384615384615</v>
      </c>
      <c r="V82" s="52">
        <v>61.077844311377248</v>
      </c>
      <c r="W82" s="68">
        <v>2.2155688622754495</v>
      </c>
      <c r="X82" s="34">
        <v>2060</v>
      </c>
      <c r="Y82" s="34">
        <v>120</v>
      </c>
      <c r="Z82" s="34">
        <v>9.43</v>
      </c>
      <c r="AA82" s="34">
        <v>0.47</v>
      </c>
      <c r="AB82" s="34">
        <v>92.2</v>
      </c>
      <c r="AC82" s="34">
        <v>3.5</v>
      </c>
      <c r="AD82" s="34">
        <v>15.64</v>
      </c>
      <c r="AE82" s="34">
        <v>0.66</v>
      </c>
      <c r="AF82" s="34">
        <v>221</v>
      </c>
      <c r="AG82" s="34">
        <v>10</v>
      </c>
      <c r="AH82" s="34">
        <v>2220</v>
      </c>
      <c r="AI82" s="34">
        <v>110</v>
      </c>
      <c r="AJ82" s="68">
        <v>214</v>
      </c>
      <c r="AK82" s="68">
        <v>11</v>
      </c>
      <c r="AL82" s="34">
        <v>1498</v>
      </c>
      <c r="AM82" s="34">
        <v>55</v>
      </c>
      <c r="AN82" s="34">
        <v>5.44</v>
      </c>
      <c r="AO82" s="34">
        <v>0.34</v>
      </c>
      <c r="AP82" s="68">
        <v>132.52100840336135</v>
      </c>
      <c r="AQ82" s="68">
        <v>7.73109243697479</v>
      </c>
      <c r="AR82" s="52" t="s">
        <v>514</v>
      </c>
      <c r="AS82" s="52" t="s">
        <v>514</v>
      </c>
      <c r="AT82" s="34" t="s">
        <v>457</v>
      </c>
      <c r="AU82" s="34" t="s">
        <v>457</v>
      </c>
      <c r="AV82" s="34">
        <v>0.17399999999999999</v>
      </c>
      <c r="AW82" s="34">
        <v>9.8000000000000004E-2</v>
      </c>
      <c r="AX82" s="34">
        <v>0.17</v>
      </c>
      <c r="AY82" s="34">
        <v>1.4999999999999999E-2</v>
      </c>
      <c r="AZ82" s="34">
        <v>8.5999999999999993E-2</v>
      </c>
      <c r="BA82" s="34">
        <v>3.4000000000000002E-2</v>
      </c>
      <c r="BB82" s="34">
        <v>3.5000000000000001E-3</v>
      </c>
      <c r="BC82" s="34">
        <v>1.6999999999999999E-3</v>
      </c>
      <c r="BD82" s="34" t="s">
        <v>457</v>
      </c>
      <c r="BE82" s="34" t="s">
        <v>457</v>
      </c>
      <c r="BF82" s="34">
        <v>7.4999999999999997E-3</v>
      </c>
      <c r="BG82" s="34">
        <v>5.4999999999999997E-3</v>
      </c>
      <c r="BH82" s="34">
        <v>5.8999999999999999E-3</v>
      </c>
      <c r="BI82" s="34">
        <v>4.0000000000000001E-3</v>
      </c>
      <c r="BJ82" s="34">
        <v>4.9799999999999997E-2</v>
      </c>
      <c r="BK82" s="34">
        <v>9.7000000000000003E-3</v>
      </c>
    </row>
    <row r="83" spans="1:63" x14ac:dyDescent="0.15">
      <c r="A83" s="21" t="s">
        <v>540</v>
      </c>
      <c r="B83" s="21" t="s">
        <v>843</v>
      </c>
      <c r="C83" s="35">
        <v>37.907800000000002</v>
      </c>
      <c r="D83" s="35">
        <v>19.536799999999999</v>
      </c>
      <c r="E83" s="35">
        <v>40.720799999999997</v>
      </c>
      <c r="F83" s="35">
        <v>0.27563700000000002</v>
      </c>
      <c r="G83" s="35">
        <v>0.16644999999999999</v>
      </c>
      <c r="H83" s="35">
        <v>0.24979199999999999</v>
      </c>
      <c r="I83" s="35">
        <v>2.0261999999999999E-2</v>
      </c>
      <c r="J83" s="35">
        <v>2.1160999999999999E-2</v>
      </c>
      <c r="K83" s="35">
        <v>2.9052999999999999E-2</v>
      </c>
      <c r="L83" s="35">
        <v>98.935699999999997</v>
      </c>
      <c r="M83" s="35">
        <v>78.793199999999999</v>
      </c>
      <c r="N83" s="52">
        <v>1.92</v>
      </c>
      <c r="O83" s="52">
        <v>0.19</v>
      </c>
      <c r="P83" s="34" t="s">
        <v>457</v>
      </c>
      <c r="Q83" s="34" t="s">
        <v>457</v>
      </c>
      <c r="R83" s="57" t="s">
        <v>514</v>
      </c>
      <c r="S83" s="57" t="s">
        <v>514</v>
      </c>
      <c r="T83" s="52">
        <v>76.974358974358978</v>
      </c>
      <c r="U83" s="68">
        <v>2.7692307692307696</v>
      </c>
      <c r="V83" s="52">
        <v>55.449101796407184</v>
      </c>
      <c r="W83" s="68">
        <v>3.6526946107784428</v>
      </c>
      <c r="X83" s="34">
        <v>1960</v>
      </c>
      <c r="Y83" s="34">
        <v>120</v>
      </c>
      <c r="Z83" s="34">
        <v>9</v>
      </c>
      <c r="AA83" s="34">
        <v>0.45</v>
      </c>
      <c r="AB83" s="34">
        <v>87.8</v>
      </c>
      <c r="AC83" s="34">
        <v>4.9000000000000004</v>
      </c>
      <c r="AD83" s="34">
        <v>15.03</v>
      </c>
      <c r="AE83" s="34">
        <v>0.88</v>
      </c>
      <c r="AF83" s="34">
        <v>230</v>
      </c>
      <c r="AG83" s="34">
        <v>13</v>
      </c>
      <c r="AH83" s="34">
        <v>2260</v>
      </c>
      <c r="AI83" s="34">
        <v>130</v>
      </c>
      <c r="AJ83" s="68">
        <v>224</v>
      </c>
      <c r="AK83" s="68">
        <v>11</v>
      </c>
      <c r="AL83" s="34">
        <v>1530</v>
      </c>
      <c r="AM83" s="34">
        <v>85</v>
      </c>
      <c r="AN83" s="34">
        <v>5.73</v>
      </c>
      <c r="AO83" s="34">
        <v>0.36</v>
      </c>
      <c r="AP83" s="68">
        <v>128.99159663865547</v>
      </c>
      <c r="AQ83" s="68">
        <v>7.2268907563025211</v>
      </c>
      <c r="AR83" s="52" t="s">
        <v>514</v>
      </c>
      <c r="AS83" s="52" t="s">
        <v>514</v>
      </c>
      <c r="AT83" s="34" t="s">
        <v>457</v>
      </c>
      <c r="AU83" s="34" t="s">
        <v>457</v>
      </c>
      <c r="AV83" s="34">
        <v>0.2</v>
      </c>
      <c r="AW83" s="34">
        <v>0.27</v>
      </c>
      <c r="AX83" s="34">
        <v>0.17799999999999999</v>
      </c>
      <c r="AY83" s="34">
        <v>2.8000000000000001E-2</v>
      </c>
      <c r="AZ83" s="34">
        <v>6.9000000000000006E-2</v>
      </c>
      <c r="BA83" s="34">
        <v>2.1000000000000001E-2</v>
      </c>
      <c r="BB83" s="34" t="s">
        <v>457</v>
      </c>
      <c r="BC83" s="34" t="s">
        <v>457</v>
      </c>
      <c r="BD83" s="34">
        <v>3.5000000000000003E-2</v>
      </c>
      <c r="BE83" s="34">
        <v>5.0999999999999997E-2</v>
      </c>
      <c r="BF83" s="34">
        <v>3.0000000000000001E-3</v>
      </c>
      <c r="BG83" s="34">
        <v>2.5000000000000001E-3</v>
      </c>
      <c r="BH83" s="34">
        <v>7.3000000000000001E-3</v>
      </c>
      <c r="BI83" s="34">
        <v>4.7000000000000002E-3</v>
      </c>
      <c r="BJ83" s="34">
        <v>4.1300000000000003E-2</v>
      </c>
      <c r="BK83" s="34">
        <v>8.9999999999999993E-3</v>
      </c>
    </row>
    <row r="84" spans="1:63" x14ac:dyDescent="0.15">
      <c r="A84" s="21" t="s">
        <v>844</v>
      </c>
      <c r="B84" s="21" t="s">
        <v>676</v>
      </c>
      <c r="C84" s="35">
        <v>38.222000000000001</v>
      </c>
      <c r="D84" s="35">
        <v>18.806799999999999</v>
      </c>
      <c r="E84" s="35">
        <v>41.7074</v>
      </c>
      <c r="F84" s="35">
        <v>0.26322000000000001</v>
      </c>
      <c r="G84" s="35">
        <v>0.18421299999999999</v>
      </c>
      <c r="H84" s="35">
        <v>0.23888699999999999</v>
      </c>
      <c r="I84" s="35">
        <v>1.8442E-2</v>
      </c>
      <c r="J84" s="35">
        <v>2.1690000000000001E-2</v>
      </c>
      <c r="K84" s="35">
        <v>3.2147000000000002E-2</v>
      </c>
      <c r="L84" s="35">
        <v>99.497100000000003</v>
      </c>
      <c r="M84" s="35">
        <v>79.811000000000007</v>
      </c>
      <c r="N84" s="52">
        <v>1.7410000000000001</v>
      </c>
      <c r="O84" s="52">
        <v>8.3000000000000004E-2</v>
      </c>
      <c r="P84" s="34" t="s">
        <v>457</v>
      </c>
      <c r="Q84" s="34" t="s">
        <v>457</v>
      </c>
      <c r="R84" s="57" t="s">
        <v>514</v>
      </c>
      <c r="S84" s="57" t="s">
        <v>514</v>
      </c>
      <c r="T84" s="52">
        <v>83.538461538461547</v>
      </c>
      <c r="U84" s="68">
        <v>2.7179487179487181</v>
      </c>
      <c r="V84" s="52">
        <v>61.856287425149702</v>
      </c>
      <c r="W84" s="68">
        <v>2.4550898203592815</v>
      </c>
      <c r="X84" s="34">
        <v>1952</v>
      </c>
      <c r="Y84" s="34">
        <v>70</v>
      </c>
      <c r="Z84" s="34">
        <v>9.0399999999999991</v>
      </c>
      <c r="AA84" s="34">
        <v>0.31</v>
      </c>
      <c r="AB84" s="34">
        <v>75.400000000000006</v>
      </c>
      <c r="AC84" s="34">
        <v>2.8</v>
      </c>
      <c r="AD84" s="34">
        <v>12.07</v>
      </c>
      <c r="AE84" s="34">
        <v>0.52</v>
      </c>
      <c r="AF84" s="34">
        <v>256.3</v>
      </c>
      <c r="AG84" s="34">
        <v>9.9</v>
      </c>
      <c r="AH84" s="34">
        <v>1937</v>
      </c>
      <c r="AI84" s="34">
        <v>70</v>
      </c>
      <c r="AJ84" s="68">
        <v>207.1</v>
      </c>
      <c r="AK84" s="68">
        <v>6.4</v>
      </c>
      <c r="AL84" s="34">
        <v>1593</v>
      </c>
      <c r="AM84" s="34">
        <v>45</v>
      </c>
      <c r="AN84" s="34">
        <v>4.83</v>
      </c>
      <c r="AO84" s="34">
        <v>0.18</v>
      </c>
      <c r="AP84" s="68">
        <v>111.42857142857143</v>
      </c>
      <c r="AQ84" s="68">
        <v>5.2100840336134455</v>
      </c>
      <c r="AR84" s="52" t="s">
        <v>514</v>
      </c>
      <c r="AS84" s="52" t="s">
        <v>514</v>
      </c>
      <c r="AT84" s="34" t="s">
        <v>457</v>
      </c>
      <c r="AU84" s="34" t="s">
        <v>457</v>
      </c>
      <c r="AV84" s="34">
        <v>5.1999999999999998E-2</v>
      </c>
      <c r="AW84" s="34">
        <v>1.6E-2</v>
      </c>
      <c r="AX84" s="34">
        <v>0.1646</v>
      </c>
      <c r="AY84" s="34">
        <v>9.1999999999999998E-3</v>
      </c>
      <c r="AZ84" s="34">
        <v>5.1700000000000003E-2</v>
      </c>
      <c r="BA84" s="34">
        <v>6.7999999999999996E-3</v>
      </c>
      <c r="BB84" s="34">
        <v>1.57E-3</v>
      </c>
      <c r="BC84" s="34">
        <v>8.4000000000000003E-4</v>
      </c>
      <c r="BD84" s="34">
        <v>4.7999999999999996E-3</v>
      </c>
      <c r="BE84" s="34">
        <v>4.1999999999999997E-3</v>
      </c>
      <c r="BF84" s="34">
        <v>3.8999999999999998E-3</v>
      </c>
      <c r="BG84" s="34">
        <v>1.8E-3</v>
      </c>
      <c r="BH84" s="34">
        <v>7.1000000000000004E-3</v>
      </c>
      <c r="BI84" s="34">
        <v>3.2000000000000002E-3</v>
      </c>
      <c r="BJ84" s="34">
        <v>4.7100000000000003E-2</v>
      </c>
      <c r="BK84" s="34">
        <v>6.7000000000000002E-3</v>
      </c>
    </row>
    <row r="85" spans="1:63" x14ac:dyDescent="0.15">
      <c r="A85" s="21" t="s">
        <v>844</v>
      </c>
      <c r="B85" s="21" t="s">
        <v>677</v>
      </c>
      <c r="C85" s="35">
        <v>37.783700000000003</v>
      </c>
      <c r="D85" s="35">
        <v>19.682300000000001</v>
      </c>
      <c r="E85" s="35">
        <v>41.018099999999997</v>
      </c>
      <c r="F85" s="35">
        <v>0.28118900000000002</v>
      </c>
      <c r="G85" s="35">
        <v>0.16805600000000001</v>
      </c>
      <c r="H85" s="35">
        <v>0.25998900000000003</v>
      </c>
      <c r="I85" s="35">
        <v>3.8484999999999998E-2</v>
      </c>
      <c r="J85" s="35">
        <v>1.9276000000000001E-2</v>
      </c>
      <c r="K85" s="35">
        <v>3.5873000000000002E-2</v>
      </c>
      <c r="L85" s="35">
        <v>99.293800000000005</v>
      </c>
      <c r="M85" s="35">
        <v>78.790700000000001</v>
      </c>
      <c r="N85" s="52">
        <v>1.8</v>
      </c>
      <c r="O85" s="52">
        <v>0.13</v>
      </c>
      <c r="P85" s="34" t="s">
        <v>457</v>
      </c>
      <c r="Q85" s="34" t="s">
        <v>457</v>
      </c>
      <c r="R85" s="57" t="s">
        <v>514</v>
      </c>
      <c r="S85" s="57" t="s">
        <v>514</v>
      </c>
      <c r="T85" s="52">
        <v>91.794871794871796</v>
      </c>
      <c r="U85" s="68">
        <v>7.6923076923076916</v>
      </c>
      <c r="V85" s="52">
        <v>99.520958083832326</v>
      </c>
      <c r="W85" s="68">
        <v>4.9700598802395213</v>
      </c>
      <c r="X85" s="34">
        <v>1980</v>
      </c>
      <c r="Y85" s="34">
        <v>110</v>
      </c>
      <c r="Z85" s="34">
        <v>9.7799999999999994</v>
      </c>
      <c r="AA85" s="34">
        <v>0.44</v>
      </c>
      <c r="AB85" s="34">
        <v>90.6</v>
      </c>
      <c r="AC85" s="34">
        <v>5.0999999999999996</v>
      </c>
      <c r="AD85" s="34">
        <v>14.1</v>
      </c>
      <c r="AE85" s="34">
        <v>0.87</v>
      </c>
      <c r="AF85" s="34">
        <v>218</v>
      </c>
      <c r="AG85" s="34">
        <v>11</v>
      </c>
      <c r="AH85" s="34">
        <v>2040</v>
      </c>
      <c r="AI85" s="34">
        <v>100</v>
      </c>
      <c r="AJ85" s="68">
        <v>203.3</v>
      </c>
      <c r="AK85" s="68">
        <v>9.6</v>
      </c>
      <c r="AL85" s="34">
        <v>1354</v>
      </c>
      <c r="AM85" s="34">
        <v>66</v>
      </c>
      <c r="AN85" s="34">
        <v>5.16</v>
      </c>
      <c r="AO85" s="34">
        <v>0.4</v>
      </c>
      <c r="AP85" s="68">
        <v>125.21008403361346</v>
      </c>
      <c r="AQ85" s="68">
        <v>5.9663865546218489</v>
      </c>
      <c r="AR85" s="52" t="s">
        <v>514</v>
      </c>
      <c r="AS85" s="52" t="s">
        <v>514</v>
      </c>
      <c r="AT85" s="34" t="s">
        <v>457</v>
      </c>
      <c r="AU85" s="34" t="s">
        <v>457</v>
      </c>
      <c r="AV85" s="34">
        <v>0.28000000000000003</v>
      </c>
      <c r="AW85" s="34">
        <v>0.16</v>
      </c>
      <c r="AX85" s="34">
        <v>0.19600000000000001</v>
      </c>
      <c r="AY85" s="34">
        <v>2.5000000000000001E-2</v>
      </c>
      <c r="AZ85" s="34">
        <v>0.13700000000000001</v>
      </c>
      <c r="BA85" s="34">
        <v>6.7000000000000004E-2</v>
      </c>
      <c r="BB85" s="34">
        <v>2.8000000000000001E-2</v>
      </c>
      <c r="BC85" s="34">
        <v>2.8000000000000001E-2</v>
      </c>
      <c r="BD85" s="34">
        <v>9.2999999999999999E-2</v>
      </c>
      <c r="BE85" s="34">
        <v>5.6000000000000001E-2</v>
      </c>
      <c r="BF85" s="34">
        <v>2.3E-2</v>
      </c>
      <c r="BG85" s="34">
        <v>0.01</v>
      </c>
      <c r="BH85" s="34">
        <v>6.4999999999999997E-3</v>
      </c>
      <c r="BI85" s="34">
        <v>5.0000000000000001E-3</v>
      </c>
      <c r="BJ85" s="34">
        <v>5.0799999999999998E-2</v>
      </c>
      <c r="BK85" s="34">
        <v>8.6E-3</v>
      </c>
    </row>
    <row r="86" spans="1:63" x14ac:dyDescent="0.15">
      <c r="A86" s="21" t="s">
        <v>844</v>
      </c>
      <c r="B86" s="21" t="s">
        <v>678</v>
      </c>
      <c r="C86" s="35">
        <v>37.801299999999998</v>
      </c>
      <c r="D86" s="35">
        <v>18.750800000000002</v>
      </c>
      <c r="E86" s="35">
        <v>41.467199999999998</v>
      </c>
      <c r="F86" s="35">
        <v>0.26461699999999999</v>
      </c>
      <c r="G86" s="35">
        <v>0.18975900000000001</v>
      </c>
      <c r="H86" s="35">
        <v>0.237706</v>
      </c>
      <c r="I86" s="35">
        <v>3.2074999999999999E-2</v>
      </c>
      <c r="J86" s="35">
        <v>2.8014000000000001E-2</v>
      </c>
      <c r="K86" s="35">
        <v>3.7839999999999999E-2</v>
      </c>
      <c r="L86" s="35">
        <v>98.811300000000003</v>
      </c>
      <c r="M86" s="35">
        <v>79.766000000000005</v>
      </c>
      <c r="N86" s="52">
        <v>1.7689999999999999</v>
      </c>
      <c r="O86" s="52">
        <v>8.2000000000000003E-2</v>
      </c>
      <c r="P86" s="34" t="s">
        <v>457</v>
      </c>
      <c r="Q86" s="34" t="s">
        <v>457</v>
      </c>
      <c r="R86" s="57" t="s">
        <v>514</v>
      </c>
      <c r="S86" s="57" t="s">
        <v>514</v>
      </c>
      <c r="T86" s="52">
        <v>90.205128205128204</v>
      </c>
      <c r="U86" s="68">
        <v>3.1794871794871793</v>
      </c>
      <c r="V86" s="52">
        <v>94.670658682634738</v>
      </c>
      <c r="W86" s="68">
        <v>4.7305389221556897</v>
      </c>
      <c r="X86" s="34">
        <v>1823</v>
      </c>
      <c r="Y86" s="34">
        <v>78</v>
      </c>
      <c r="Z86" s="34">
        <v>9.36</v>
      </c>
      <c r="AA86" s="34">
        <v>0.37</v>
      </c>
      <c r="AB86" s="34">
        <v>79.2</v>
      </c>
      <c r="AC86" s="34">
        <v>2.9</v>
      </c>
      <c r="AD86" s="34">
        <v>12.96</v>
      </c>
      <c r="AE86" s="34">
        <v>0.57999999999999996</v>
      </c>
      <c r="AF86" s="34">
        <v>237</v>
      </c>
      <c r="AG86" s="34">
        <v>11</v>
      </c>
      <c r="AH86" s="34">
        <v>1994</v>
      </c>
      <c r="AI86" s="34">
        <v>71</v>
      </c>
      <c r="AJ86" s="68">
        <v>196</v>
      </c>
      <c r="AK86" s="68">
        <v>8.3000000000000007</v>
      </c>
      <c r="AL86" s="34">
        <v>1450</v>
      </c>
      <c r="AM86" s="34">
        <v>48</v>
      </c>
      <c r="AN86" s="34">
        <v>4.97</v>
      </c>
      <c r="AO86" s="34">
        <v>0.21</v>
      </c>
      <c r="AP86" s="68">
        <v>118.9075630252101</v>
      </c>
      <c r="AQ86" s="68">
        <v>4.1176470588235308</v>
      </c>
      <c r="AR86" s="52" t="s">
        <v>514</v>
      </c>
      <c r="AS86" s="52" t="s">
        <v>514</v>
      </c>
      <c r="AT86" s="34" t="s">
        <v>457</v>
      </c>
      <c r="AU86" s="34" t="s">
        <v>457</v>
      </c>
      <c r="AV86" s="34">
        <v>6.4000000000000001E-2</v>
      </c>
      <c r="AW86" s="34">
        <v>3.6999999999999998E-2</v>
      </c>
      <c r="AX86" s="34">
        <v>0.17100000000000001</v>
      </c>
      <c r="AY86" s="34">
        <v>9.5999999999999992E-3</v>
      </c>
      <c r="AZ86" s="34">
        <v>0.06</v>
      </c>
      <c r="BA86" s="34">
        <v>1.0999999999999999E-2</v>
      </c>
      <c r="BB86" s="34">
        <v>1.9E-3</v>
      </c>
      <c r="BC86" s="34">
        <v>1.2999999999999999E-3</v>
      </c>
      <c r="BD86" s="34">
        <v>1.17E-2</v>
      </c>
      <c r="BE86" s="34">
        <v>9.1999999999999998E-3</v>
      </c>
      <c r="BF86" s="34">
        <v>6.3E-3</v>
      </c>
      <c r="BG86" s="34">
        <v>3.0999999999999999E-3</v>
      </c>
      <c r="BH86" s="34">
        <v>6.4999999999999997E-3</v>
      </c>
      <c r="BI86" s="34">
        <v>3.2000000000000002E-3</v>
      </c>
      <c r="BJ86" s="34">
        <v>4.82E-2</v>
      </c>
      <c r="BK86" s="34">
        <v>6.7999999999999996E-3</v>
      </c>
    </row>
    <row r="87" spans="1:63" x14ac:dyDescent="0.15">
      <c r="A87" s="21" t="s">
        <v>844</v>
      </c>
      <c r="B87" s="21" t="s">
        <v>679</v>
      </c>
      <c r="C87" s="35">
        <v>38.0884</v>
      </c>
      <c r="D87" s="35">
        <v>19.5184</v>
      </c>
      <c r="E87" s="35">
        <v>41.040199999999999</v>
      </c>
      <c r="F87" s="35">
        <v>0.27308900000000003</v>
      </c>
      <c r="G87" s="35">
        <v>0.16750100000000001</v>
      </c>
      <c r="H87" s="35">
        <v>0.255332</v>
      </c>
      <c r="I87" s="35">
        <v>2.4459999999999999E-2</v>
      </c>
      <c r="J87" s="35">
        <v>1.6806999999999999E-2</v>
      </c>
      <c r="K87" s="35">
        <v>2.7744000000000001E-2</v>
      </c>
      <c r="L87" s="35">
        <v>99.416300000000007</v>
      </c>
      <c r="M87" s="35">
        <v>78.939099999999996</v>
      </c>
      <c r="N87" s="52">
        <v>1.69</v>
      </c>
      <c r="O87" s="52">
        <v>0.1</v>
      </c>
      <c r="P87" s="34" t="s">
        <v>457</v>
      </c>
      <c r="Q87" s="34" t="s">
        <v>457</v>
      </c>
      <c r="R87" s="57" t="s">
        <v>514</v>
      </c>
      <c r="S87" s="57" t="s">
        <v>514</v>
      </c>
      <c r="T87" s="52">
        <v>85.641025641025649</v>
      </c>
      <c r="U87" s="68">
        <v>5.6410256410256423</v>
      </c>
      <c r="V87" s="52">
        <v>43.892215568862277</v>
      </c>
      <c r="W87" s="68">
        <v>1.7964071856287427</v>
      </c>
      <c r="X87" s="34">
        <v>2058</v>
      </c>
      <c r="Y87" s="34">
        <v>97</v>
      </c>
      <c r="Z87" s="34">
        <v>9.19</v>
      </c>
      <c r="AA87" s="34">
        <v>0.3</v>
      </c>
      <c r="AB87" s="34">
        <v>84.1</v>
      </c>
      <c r="AC87" s="34">
        <v>3.1</v>
      </c>
      <c r="AD87" s="34">
        <v>12.98</v>
      </c>
      <c r="AE87" s="34">
        <v>0.42</v>
      </c>
      <c r="AF87" s="34">
        <v>201.3</v>
      </c>
      <c r="AG87" s="34">
        <v>9</v>
      </c>
      <c r="AH87" s="34">
        <v>2146</v>
      </c>
      <c r="AI87" s="34">
        <v>71</v>
      </c>
      <c r="AJ87" s="68">
        <v>207.6</v>
      </c>
      <c r="AK87" s="68">
        <v>6.5</v>
      </c>
      <c r="AL87" s="34">
        <v>1381</v>
      </c>
      <c r="AM87" s="34">
        <v>52</v>
      </c>
      <c r="AN87" s="34">
        <v>6</v>
      </c>
      <c r="AO87" s="34">
        <v>0.42</v>
      </c>
      <c r="AP87" s="68">
        <v>115.12605042016807</v>
      </c>
      <c r="AQ87" s="68">
        <v>8.2352941176470598</v>
      </c>
      <c r="AR87" s="52" t="s">
        <v>514</v>
      </c>
      <c r="AS87" s="52" t="s">
        <v>514</v>
      </c>
      <c r="AT87" s="34" t="s">
        <v>457</v>
      </c>
      <c r="AU87" s="34" t="s">
        <v>457</v>
      </c>
      <c r="AV87" s="34">
        <v>0.4</v>
      </c>
      <c r="AW87" s="34">
        <v>0.33</v>
      </c>
      <c r="AX87" s="34">
        <v>0.17899999999999999</v>
      </c>
      <c r="AY87" s="34">
        <v>1.2999999999999999E-2</v>
      </c>
      <c r="AZ87" s="34">
        <v>8.4000000000000005E-2</v>
      </c>
      <c r="BA87" s="34">
        <v>1.9E-2</v>
      </c>
      <c r="BB87" s="34">
        <v>7.1000000000000004E-3</v>
      </c>
      <c r="BC87" s="34">
        <v>4.0000000000000001E-3</v>
      </c>
      <c r="BD87" s="34">
        <v>3.2000000000000001E-2</v>
      </c>
      <c r="BE87" s="34">
        <v>1.2999999999999999E-2</v>
      </c>
      <c r="BF87" s="34">
        <v>1.9199999999999998E-2</v>
      </c>
      <c r="BG87" s="34">
        <v>7.1000000000000004E-3</v>
      </c>
      <c r="BH87" s="34">
        <v>1.61E-2</v>
      </c>
      <c r="BI87" s="34">
        <v>5.4000000000000003E-3</v>
      </c>
      <c r="BJ87" s="34">
        <v>4.0800000000000003E-2</v>
      </c>
      <c r="BK87" s="34">
        <v>7.3000000000000001E-3</v>
      </c>
    </row>
    <row r="88" spans="1:63" x14ac:dyDescent="0.15">
      <c r="A88" s="21" t="s">
        <v>844</v>
      </c>
      <c r="B88" s="21" t="s">
        <v>680</v>
      </c>
      <c r="C88" s="35">
        <v>38.179400000000001</v>
      </c>
      <c r="D88" s="35">
        <v>19.721699999999998</v>
      </c>
      <c r="E88" s="35">
        <v>41.1004</v>
      </c>
      <c r="F88" s="35">
        <v>0.26954899999999998</v>
      </c>
      <c r="G88" s="35">
        <v>0.17071900000000001</v>
      </c>
      <c r="H88" s="35">
        <v>0.24751400000000001</v>
      </c>
      <c r="I88" s="35">
        <v>1.0359E-2</v>
      </c>
      <c r="J88" s="35">
        <v>1.0936E-2</v>
      </c>
      <c r="K88" s="35">
        <v>2.6698E-2</v>
      </c>
      <c r="L88" s="35">
        <v>99.740099999999998</v>
      </c>
      <c r="M88" s="35">
        <v>78.790800000000004</v>
      </c>
      <c r="N88" s="52">
        <v>1.639</v>
      </c>
      <c r="O88" s="52">
        <v>8.5000000000000006E-2</v>
      </c>
      <c r="P88" s="34" t="s">
        <v>457</v>
      </c>
      <c r="Q88" s="34" t="s">
        <v>457</v>
      </c>
      <c r="R88" s="57" t="s">
        <v>514</v>
      </c>
      <c r="S88" s="57" t="s">
        <v>514</v>
      </c>
      <c r="T88" s="52">
        <v>67.589743589743591</v>
      </c>
      <c r="U88" s="68">
        <v>2.2051282051282053</v>
      </c>
      <c r="V88" s="52">
        <v>28.862275449101798</v>
      </c>
      <c r="W88" s="68">
        <v>1.0179640718562875</v>
      </c>
      <c r="X88" s="34">
        <v>1916</v>
      </c>
      <c r="Y88" s="34">
        <v>89</v>
      </c>
      <c r="Z88" s="34">
        <v>8.83</v>
      </c>
      <c r="AA88" s="34">
        <v>0.37</v>
      </c>
      <c r="AB88" s="34">
        <v>74.900000000000006</v>
      </c>
      <c r="AC88" s="34">
        <v>2.8</v>
      </c>
      <c r="AD88" s="34">
        <v>13.32</v>
      </c>
      <c r="AE88" s="34">
        <v>0.45</v>
      </c>
      <c r="AF88" s="34">
        <v>191.7</v>
      </c>
      <c r="AG88" s="34">
        <v>7.3</v>
      </c>
      <c r="AH88" s="34">
        <v>2119</v>
      </c>
      <c r="AI88" s="34">
        <v>94</v>
      </c>
      <c r="AJ88" s="68">
        <v>206</v>
      </c>
      <c r="AK88" s="68">
        <v>9.3000000000000007</v>
      </c>
      <c r="AL88" s="34">
        <v>1405</v>
      </c>
      <c r="AM88" s="34">
        <v>63</v>
      </c>
      <c r="AN88" s="34">
        <v>4.68</v>
      </c>
      <c r="AO88" s="34">
        <v>0.21</v>
      </c>
      <c r="AP88" s="68">
        <v>122.68907563025211</v>
      </c>
      <c r="AQ88" s="68">
        <v>4.7058823529411757</v>
      </c>
      <c r="AR88" s="52" t="s">
        <v>514</v>
      </c>
      <c r="AS88" s="52" t="s">
        <v>514</v>
      </c>
      <c r="AT88" s="34" t="s">
        <v>457</v>
      </c>
      <c r="AU88" s="34" t="s">
        <v>457</v>
      </c>
      <c r="AV88" s="34">
        <v>0.16</v>
      </c>
      <c r="AW88" s="34">
        <v>0.11</v>
      </c>
      <c r="AX88" s="34">
        <v>0.161</v>
      </c>
      <c r="AY88" s="34">
        <v>1.2999999999999999E-2</v>
      </c>
      <c r="AZ88" s="34">
        <v>4.53E-2</v>
      </c>
      <c r="BA88" s="34">
        <v>7.4999999999999997E-3</v>
      </c>
      <c r="BB88" s="34">
        <v>2.0999999999999999E-3</v>
      </c>
      <c r="BC88" s="34">
        <v>1.4E-3</v>
      </c>
      <c r="BD88" s="34">
        <v>1.14E-2</v>
      </c>
      <c r="BE88" s="34">
        <v>8.0000000000000002E-3</v>
      </c>
      <c r="BF88" s="34">
        <v>3.2000000000000002E-3</v>
      </c>
      <c r="BG88" s="34">
        <v>1.6000000000000001E-3</v>
      </c>
      <c r="BH88" s="34">
        <v>3.5000000000000001E-3</v>
      </c>
      <c r="BI88" s="34">
        <v>2.3E-3</v>
      </c>
      <c r="BJ88" s="34">
        <v>4.58E-2</v>
      </c>
      <c r="BK88" s="34">
        <v>6.7000000000000002E-3</v>
      </c>
    </row>
    <row r="89" spans="1:63" x14ac:dyDescent="0.15">
      <c r="A89" s="21" t="s">
        <v>844</v>
      </c>
      <c r="B89" s="21" t="s">
        <v>681</v>
      </c>
      <c r="C89" s="35">
        <v>37.868000000000002</v>
      </c>
      <c r="D89" s="35">
        <v>19.726299999999998</v>
      </c>
      <c r="E89" s="35">
        <v>41.079700000000003</v>
      </c>
      <c r="F89" s="35">
        <v>0.26574599999999998</v>
      </c>
      <c r="G89" s="35">
        <v>0.170654</v>
      </c>
      <c r="H89" s="35">
        <v>0.24937599999999999</v>
      </c>
      <c r="I89" s="35">
        <v>4.751E-3</v>
      </c>
      <c r="J89" s="35">
        <v>1.4685E-2</v>
      </c>
      <c r="K89" s="35">
        <v>2.6043E-2</v>
      </c>
      <c r="L89" s="35">
        <v>99.4191</v>
      </c>
      <c r="M89" s="35">
        <v>78.778599999999997</v>
      </c>
      <c r="N89" s="52">
        <v>1.6639999999999999</v>
      </c>
      <c r="O89" s="52">
        <v>9.4E-2</v>
      </c>
      <c r="P89" s="34" t="s">
        <v>457</v>
      </c>
      <c r="Q89" s="34" t="s">
        <v>457</v>
      </c>
      <c r="R89" s="57" t="s">
        <v>514</v>
      </c>
      <c r="S89" s="57" t="s">
        <v>514</v>
      </c>
      <c r="T89" s="52">
        <v>72.564102564102569</v>
      </c>
      <c r="U89" s="68">
        <v>2.0512820512820515</v>
      </c>
      <c r="V89" s="52">
        <v>40.898203592814369</v>
      </c>
      <c r="W89" s="68">
        <v>1.0179640718562875</v>
      </c>
      <c r="X89" s="34">
        <v>1981</v>
      </c>
      <c r="Y89" s="34">
        <v>65</v>
      </c>
      <c r="Z89" s="34">
        <v>9.52</v>
      </c>
      <c r="AA89" s="34">
        <v>0.3</v>
      </c>
      <c r="AB89" s="34">
        <v>80.5</v>
      </c>
      <c r="AC89" s="34">
        <v>3.1</v>
      </c>
      <c r="AD89" s="34">
        <v>12.5</v>
      </c>
      <c r="AE89" s="34">
        <v>0.47</v>
      </c>
      <c r="AF89" s="34">
        <v>193</v>
      </c>
      <c r="AG89" s="34">
        <v>7</v>
      </c>
      <c r="AH89" s="34">
        <v>2150</v>
      </c>
      <c r="AI89" s="34">
        <v>84</v>
      </c>
      <c r="AJ89" s="68">
        <v>214</v>
      </c>
      <c r="AK89" s="68">
        <v>9</v>
      </c>
      <c r="AL89" s="34">
        <v>1435</v>
      </c>
      <c r="AM89" s="34">
        <v>51</v>
      </c>
      <c r="AN89" s="34">
        <v>5</v>
      </c>
      <c r="AO89" s="34">
        <v>0.22</v>
      </c>
      <c r="AP89" s="68">
        <v>124.36974789915966</v>
      </c>
      <c r="AQ89" s="68">
        <v>3.8655462184873945</v>
      </c>
      <c r="AR89" s="52" t="s">
        <v>514</v>
      </c>
      <c r="AS89" s="52" t="s">
        <v>514</v>
      </c>
      <c r="AT89" s="34" t="s">
        <v>457</v>
      </c>
      <c r="AU89" s="34" t="s">
        <v>457</v>
      </c>
      <c r="AV89" s="34">
        <v>5.8999999999999997E-2</v>
      </c>
      <c r="AW89" s="34">
        <v>2.1999999999999999E-2</v>
      </c>
      <c r="AX89" s="34">
        <v>0.18099999999999999</v>
      </c>
      <c r="AY89" s="34">
        <v>1.0999999999999999E-2</v>
      </c>
      <c r="AZ89" s="34">
        <v>5.8599999999999999E-2</v>
      </c>
      <c r="BA89" s="34">
        <v>9.2999999999999992E-3</v>
      </c>
      <c r="BB89" s="34" t="s">
        <v>457</v>
      </c>
      <c r="BC89" s="34" t="s">
        <v>457</v>
      </c>
      <c r="BD89" s="34" t="s">
        <v>457</v>
      </c>
      <c r="BE89" s="34" t="s">
        <v>457</v>
      </c>
      <c r="BF89" s="34">
        <v>2E-3</v>
      </c>
      <c r="BG89" s="34">
        <v>1E-3</v>
      </c>
      <c r="BH89" s="34" t="s">
        <v>457</v>
      </c>
      <c r="BI89" s="34" t="s">
        <v>457</v>
      </c>
      <c r="BJ89" s="34">
        <v>4.8300000000000003E-2</v>
      </c>
      <c r="BK89" s="34">
        <v>7.1000000000000004E-3</v>
      </c>
    </row>
    <row r="90" spans="1:63" x14ac:dyDescent="0.15">
      <c r="A90" s="21" t="s">
        <v>844</v>
      </c>
      <c r="B90" s="21" t="s">
        <v>682</v>
      </c>
      <c r="C90" s="35">
        <v>38.242100000000001</v>
      </c>
      <c r="D90" s="35">
        <v>18.925999999999998</v>
      </c>
      <c r="E90" s="35">
        <v>41.657800000000002</v>
      </c>
      <c r="F90" s="35">
        <v>0.26505899999999999</v>
      </c>
      <c r="G90" s="35">
        <v>0.183505</v>
      </c>
      <c r="H90" s="35">
        <v>0.24662400000000001</v>
      </c>
      <c r="I90" s="35">
        <v>1.0407E-2</v>
      </c>
      <c r="J90" s="35">
        <v>2.3545E-2</v>
      </c>
      <c r="K90" s="35">
        <v>3.6602999999999997E-2</v>
      </c>
      <c r="L90" s="35">
        <v>99.5989</v>
      </c>
      <c r="M90" s="35">
        <v>79.689800000000005</v>
      </c>
      <c r="N90" s="52">
        <v>1.77</v>
      </c>
      <c r="O90" s="52">
        <v>0.11</v>
      </c>
      <c r="P90" s="34" t="s">
        <v>457</v>
      </c>
      <c r="Q90" s="34" t="s">
        <v>457</v>
      </c>
      <c r="R90" s="57" t="s">
        <v>514</v>
      </c>
      <c r="S90" s="57" t="s">
        <v>514</v>
      </c>
      <c r="T90" s="52">
        <v>80.923076923076934</v>
      </c>
      <c r="U90" s="68">
        <v>2.5128205128205132</v>
      </c>
      <c r="V90" s="52">
        <v>44.67065868263473</v>
      </c>
      <c r="W90" s="68">
        <v>2.2155688622754495</v>
      </c>
      <c r="X90" s="34">
        <v>1992</v>
      </c>
      <c r="Y90" s="34">
        <v>83</v>
      </c>
      <c r="Z90" s="34">
        <v>9.41</v>
      </c>
      <c r="AA90" s="34">
        <v>0.38</v>
      </c>
      <c r="AB90" s="34">
        <v>74.900000000000006</v>
      </c>
      <c r="AC90" s="34">
        <v>2.4</v>
      </c>
      <c r="AD90" s="34">
        <v>12.89</v>
      </c>
      <c r="AE90" s="34">
        <v>0.46</v>
      </c>
      <c r="AF90" s="34">
        <v>209</v>
      </c>
      <c r="AG90" s="34">
        <v>6.8</v>
      </c>
      <c r="AH90" s="34">
        <v>2066</v>
      </c>
      <c r="AI90" s="34">
        <v>74</v>
      </c>
      <c r="AJ90" s="68">
        <v>213.2</v>
      </c>
      <c r="AK90" s="68">
        <v>7.7</v>
      </c>
      <c r="AL90" s="34">
        <v>1653</v>
      </c>
      <c r="AM90" s="34">
        <v>61</v>
      </c>
      <c r="AN90" s="34">
        <v>5.15</v>
      </c>
      <c r="AO90" s="34">
        <v>0.18</v>
      </c>
      <c r="AP90" s="68">
        <v>128.48739495798321</v>
      </c>
      <c r="AQ90" s="68">
        <v>4.1176470588235299</v>
      </c>
      <c r="AR90" s="52" t="s">
        <v>514</v>
      </c>
      <c r="AS90" s="52" t="s">
        <v>514</v>
      </c>
      <c r="AT90" s="34" t="s">
        <v>457</v>
      </c>
      <c r="AU90" s="34" t="s">
        <v>457</v>
      </c>
      <c r="AV90" s="34">
        <v>0.128</v>
      </c>
      <c r="AW90" s="34">
        <v>6.7000000000000004E-2</v>
      </c>
      <c r="AX90" s="34">
        <v>0.16200000000000001</v>
      </c>
      <c r="AY90" s="34">
        <v>1.2E-2</v>
      </c>
      <c r="AZ90" s="34">
        <v>9.1999999999999998E-2</v>
      </c>
      <c r="BA90" s="34">
        <v>0.06</v>
      </c>
      <c r="BB90" s="34">
        <v>5.5999999999999999E-3</v>
      </c>
      <c r="BC90" s="34">
        <v>4.4999999999999997E-3</v>
      </c>
      <c r="BD90" s="34">
        <v>1.7999999999999999E-2</v>
      </c>
      <c r="BE90" s="34">
        <v>1.4999999999999999E-2</v>
      </c>
      <c r="BF90" s="34">
        <v>4.4000000000000003E-3</v>
      </c>
      <c r="BG90" s="34">
        <v>3.3E-3</v>
      </c>
      <c r="BH90" s="34">
        <v>8.8999999999999999E-3</v>
      </c>
      <c r="BI90" s="34">
        <v>3.0999999999999999E-3</v>
      </c>
      <c r="BJ90" s="34">
        <v>4.1200000000000001E-2</v>
      </c>
      <c r="BK90" s="34">
        <v>6.7000000000000002E-3</v>
      </c>
    </row>
    <row r="91" spans="1:63" x14ac:dyDescent="0.15">
      <c r="A91" s="21" t="s">
        <v>844</v>
      </c>
      <c r="B91" s="21" t="s">
        <v>683</v>
      </c>
      <c r="C91" s="35">
        <v>37.270400000000002</v>
      </c>
      <c r="D91" s="35">
        <v>19.669</v>
      </c>
      <c r="E91" s="35">
        <v>41.053800000000003</v>
      </c>
      <c r="F91" s="35">
        <v>0.26907799999999998</v>
      </c>
      <c r="G91" s="35">
        <v>0.174845</v>
      </c>
      <c r="H91" s="35">
        <v>0.243837</v>
      </c>
      <c r="I91" s="35">
        <v>2.3132E-2</v>
      </c>
      <c r="J91" s="35">
        <v>2.2321000000000001E-2</v>
      </c>
      <c r="K91" s="35">
        <v>3.0897000000000001E-2</v>
      </c>
      <c r="L91" s="35">
        <v>98.761799999999994</v>
      </c>
      <c r="M91" s="35">
        <v>78.816500000000005</v>
      </c>
      <c r="N91" s="52">
        <v>1.7170000000000001</v>
      </c>
      <c r="O91" s="52">
        <v>7.9000000000000001E-2</v>
      </c>
      <c r="P91" s="34" t="s">
        <v>457</v>
      </c>
      <c r="Q91" s="34" t="s">
        <v>457</v>
      </c>
      <c r="R91" s="57" t="s">
        <v>514</v>
      </c>
      <c r="S91" s="57" t="s">
        <v>514</v>
      </c>
      <c r="T91" s="52">
        <v>84.358974358974365</v>
      </c>
      <c r="U91" s="68">
        <v>3.7948717948717956</v>
      </c>
      <c r="V91" s="52">
        <v>64.790419161676652</v>
      </c>
      <c r="W91" s="68">
        <v>2.4550898203592815</v>
      </c>
      <c r="X91" s="34">
        <v>2070</v>
      </c>
      <c r="Y91" s="34">
        <v>110</v>
      </c>
      <c r="Z91" s="34">
        <v>9.9499999999999993</v>
      </c>
      <c r="AA91" s="34">
        <v>0.46</v>
      </c>
      <c r="AB91" s="34">
        <v>98.1</v>
      </c>
      <c r="AC91" s="34">
        <v>5.0999999999999996</v>
      </c>
      <c r="AD91" s="34">
        <v>14.66</v>
      </c>
      <c r="AE91" s="34">
        <v>0.83</v>
      </c>
      <c r="AF91" s="34">
        <v>203</v>
      </c>
      <c r="AG91" s="34">
        <v>11</v>
      </c>
      <c r="AH91" s="34">
        <v>2210</v>
      </c>
      <c r="AI91" s="34">
        <v>96</v>
      </c>
      <c r="AJ91" s="68">
        <v>217</v>
      </c>
      <c r="AK91" s="68">
        <v>8.3000000000000007</v>
      </c>
      <c r="AL91" s="34">
        <v>1458</v>
      </c>
      <c r="AM91" s="34">
        <v>52</v>
      </c>
      <c r="AN91" s="34">
        <v>4.83</v>
      </c>
      <c r="AO91" s="34">
        <v>0.27</v>
      </c>
      <c r="AP91" s="68">
        <v>122.43697478991596</v>
      </c>
      <c r="AQ91" s="68">
        <v>5.2100840336134464</v>
      </c>
      <c r="AR91" s="52" t="s">
        <v>514</v>
      </c>
      <c r="AS91" s="52" t="s">
        <v>514</v>
      </c>
      <c r="AT91" s="34" t="s">
        <v>457</v>
      </c>
      <c r="AU91" s="34" t="s">
        <v>457</v>
      </c>
      <c r="AV91" s="34">
        <v>4.9000000000000002E-2</v>
      </c>
      <c r="AW91" s="34">
        <v>2.4E-2</v>
      </c>
      <c r="AX91" s="34">
        <v>0.20899999999999999</v>
      </c>
      <c r="AY91" s="34">
        <v>2.1999999999999999E-2</v>
      </c>
      <c r="AZ91" s="34">
        <v>6.4000000000000001E-2</v>
      </c>
      <c r="BA91" s="34">
        <v>1.0999999999999999E-2</v>
      </c>
      <c r="BB91" s="34">
        <v>9.5E-4</v>
      </c>
      <c r="BC91" s="34">
        <v>7.5000000000000002E-4</v>
      </c>
      <c r="BD91" s="34">
        <v>1.6E-2</v>
      </c>
      <c r="BE91" s="34">
        <v>1.0999999999999999E-2</v>
      </c>
      <c r="BF91" s="34">
        <v>6.0000000000000001E-3</v>
      </c>
      <c r="BG91" s="34">
        <v>5.1999999999999998E-3</v>
      </c>
      <c r="BH91" s="34">
        <v>1.0999999999999999E-2</v>
      </c>
      <c r="BI91" s="34">
        <v>6.6E-3</v>
      </c>
      <c r="BJ91" s="34">
        <v>7.0300000000000001E-2</v>
      </c>
      <c r="BK91" s="34">
        <v>9.7000000000000003E-3</v>
      </c>
    </row>
    <row r="92" spans="1:63" x14ac:dyDescent="0.15">
      <c r="A92" s="21" t="s">
        <v>844</v>
      </c>
      <c r="B92" s="21" t="s">
        <v>684</v>
      </c>
      <c r="C92" s="35">
        <v>37.554200000000002</v>
      </c>
      <c r="D92" s="35">
        <v>19.715499999999999</v>
      </c>
      <c r="E92" s="35">
        <v>40.9895</v>
      </c>
      <c r="F92" s="35">
        <v>0.26843600000000001</v>
      </c>
      <c r="G92" s="35">
        <v>0.164238</v>
      </c>
      <c r="H92" s="35">
        <v>0.24956999999999999</v>
      </c>
      <c r="I92" s="35">
        <v>2.6346000000000001E-2</v>
      </c>
      <c r="J92" s="35">
        <v>2.6019E-2</v>
      </c>
      <c r="K92" s="35">
        <v>3.1088999999999999E-2</v>
      </c>
      <c r="L92" s="35">
        <v>99.029600000000002</v>
      </c>
      <c r="M92" s="35">
        <v>78.750900000000001</v>
      </c>
      <c r="N92" s="52">
        <v>1.68</v>
      </c>
      <c r="O92" s="52">
        <v>0.13</v>
      </c>
      <c r="P92" s="34" t="s">
        <v>457</v>
      </c>
      <c r="Q92" s="34" t="s">
        <v>457</v>
      </c>
      <c r="R92" s="57" t="s">
        <v>514</v>
      </c>
      <c r="S92" s="57" t="s">
        <v>514</v>
      </c>
      <c r="T92" s="52">
        <v>78.512820512820511</v>
      </c>
      <c r="U92" s="68">
        <v>3.9487179487179489</v>
      </c>
      <c r="V92" s="52">
        <v>55.08982035928144</v>
      </c>
      <c r="W92" s="68">
        <v>6.5868263473053901</v>
      </c>
      <c r="X92" s="34">
        <v>1920</v>
      </c>
      <c r="Y92" s="34">
        <v>110</v>
      </c>
      <c r="Z92" s="34">
        <v>8.39</v>
      </c>
      <c r="AA92" s="34">
        <v>0.42</v>
      </c>
      <c r="AB92" s="34">
        <v>75</v>
      </c>
      <c r="AC92" s="34">
        <v>3.9</v>
      </c>
      <c r="AD92" s="34">
        <v>12.67</v>
      </c>
      <c r="AE92" s="34">
        <v>0.69</v>
      </c>
      <c r="AF92" s="34">
        <v>189.1</v>
      </c>
      <c r="AG92" s="34">
        <v>7.1</v>
      </c>
      <c r="AH92" s="34">
        <v>2015</v>
      </c>
      <c r="AI92" s="34">
        <v>90</v>
      </c>
      <c r="AJ92" s="68">
        <v>205</v>
      </c>
      <c r="AK92" s="68">
        <v>10</v>
      </c>
      <c r="AL92" s="34">
        <v>1446</v>
      </c>
      <c r="AM92" s="34">
        <v>73</v>
      </c>
      <c r="AN92" s="34">
        <v>4.96</v>
      </c>
      <c r="AO92" s="34">
        <v>0.35</v>
      </c>
      <c r="AP92" s="68">
        <v>118.31932773109246</v>
      </c>
      <c r="AQ92" s="68">
        <v>5.2941176470588243</v>
      </c>
      <c r="AR92" s="52" t="s">
        <v>514</v>
      </c>
      <c r="AS92" s="52" t="s">
        <v>514</v>
      </c>
      <c r="AT92" s="34" t="s">
        <v>457</v>
      </c>
      <c r="AU92" s="34" t="s">
        <v>457</v>
      </c>
      <c r="AV92" s="34">
        <v>0.67</v>
      </c>
      <c r="AW92" s="34">
        <v>0.33</v>
      </c>
      <c r="AX92" s="34">
        <v>0.188</v>
      </c>
      <c r="AY92" s="34">
        <v>1.9E-2</v>
      </c>
      <c r="AZ92" s="34">
        <v>0.107</v>
      </c>
      <c r="BA92" s="34">
        <v>3.9E-2</v>
      </c>
      <c r="BB92" s="34">
        <v>1.9E-2</v>
      </c>
      <c r="BC92" s="34">
        <v>1.2E-2</v>
      </c>
      <c r="BD92" s="34">
        <v>7.3999999999999996E-2</v>
      </c>
      <c r="BE92" s="34">
        <v>3.9E-2</v>
      </c>
      <c r="BF92" s="34">
        <v>1.7600000000000001E-2</v>
      </c>
      <c r="BG92" s="34">
        <v>5.4999999999999997E-3</v>
      </c>
      <c r="BH92" s="34">
        <v>1.9099999999999999E-2</v>
      </c>
      <c r="BI92" s="34">
        <v>7.3000000000000001E-3</v>
      </c>
      <c r="BJ92" s="34">
        <v>5.67E-2</v>
      </c>
      <c r="BK92" s="34">
        <v>9.1000000000000004E-3</v>
      </c>
    </row>
    <row r="93" spans="1:63" x14ac:dyDescent="0.1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T93" s="52"/>
      <c r="U93" s="68"/>
      <c r="V93" s="52"/>
      <c r="W93" s="68"/>
      <c r="AP93" s="52"/>
      <c r="AQ93" s="68"/>
      <c r="AR93" s="68"/>
      <c r="AS93" s="68"/>
    </row>
    <row r="94" spans="1:63" x14ac:dyDescent="0.15">
      <c r="A94" s="47" t="s">
        <v>1069</v>
      </c>
      <c r="B94" s="21" t="s">
        <v>690</v>
      </c>
      <c r="C94" s="35">
        <v>39.842883999999998</v>
      </c>
      <c r="D94" s="35">
        <v>13.3546</v>
      </c>
      <c r="E94" s="35">
        <v>45.807099999999998</v>
      </c>
      <c r="F94" s="35">
        <v>0.23466000000000001</v>
      </c>
      <c r="G94" s="35">
        <v>0.37417800000000001</v>
      </c>
      <c r="H94" s="35" t="s">
        <v>514</v>
      </c>
      <c r="I94" s="35" t="s">
        <v>514</v>
      </c>
      <c r="J94" s="35" t="s">
        <v>514</v>
      </c>
      <c r="K94" s="35" t="s">
        <v>514</v>
      </c>
      <c r="L94" s="35">
        <v>99.613422</v>
      </c>
      <c r="M94" s="35">
        <v>85.944000000000003</v>
      </c>
      <c r="N94" s="52">
        <v>0.88084378109452743</v>
      </c>
      <c r="O94" s="55">
        <v>5.6984411276948588E-2</v>
      </c>
      <c r="P94" s="55" t="s">
        <v>514</v>
      </c>
      <c r="Q94" s="55" t="s">
        <v>514</v>
      </c>
      <c r="R94" s="55">
        <v>23.976970157897956</v>
      </c>
      <c r="S94" s="55">
        <v>1.0011261026262195</v>
      </c>
      <c r="T94" s="55">
        <v>158.67364274383593</v>
      </c>
      <c r="U94" s="55">
        <v>2.1526421234466739</v>
      </c>
      <c r="V94" s="55">
        <v>28.7</v>
      </c>
      <c r="W94" s="55">
        <v>2.2999999999999998</v>
      </c>
      <c r="X94" s="69">
        <v>1321.093319789293</v>
      </c>
      <c r="Y94" s="67">
        <v>25.806481077777327</v>
      </c>
      <c r="Z94" s="52">
        <v>11.525766677205185</v>
      </c>
      <c r="AA94" s="52">
        <v>0.26852144588470861</v>
      </c>
      <c r="AB94" s="68">
        <v>32.341709833891969</v>
      </c>
      <c r="AC94" s="68">
        <v>0.51071343276207104</v>
      </c>
      <c r="AD94" s="52">
        <v>5.5433885968459382</v>
      </c>
      <c r="AE94" s="52">
        <v>0.18342094621916705</v>
      </c>
      <c r="AF94" s="68">
        <v>430.6680674865583</v>
      </c>
      <c r="AG94" s="68">
        <v>13.111674185773438</v>
      </c>
      <c r="AH94" s="67">
        <v>1055.5836753902063</v>
      </c>
      <c r="AI94" s="67">
        <v>9.8716306308661643</v>
      </c>
      <c r="AJ94" s="68">
        <v>136.62921348314606</v>
      </c>
      <c r="AK94" s="68">
        <v>1.4432663396106977</v>
      </c>
      <c r="AL94" s="67">
        <v>3144.9240580107662</v>
      </c>
      <c r="AM94" s="67">
        <v>32.44762916995235</v>
      </c>
      <c r="AN94" s="52">
        <v>3.3370475390615257</v>
      </c>
      <c r="AO94" s="52">
        <v>0.17455325588937212</v>
      </c>
      <c r="AP94" s="68">
        <v>90.117971887550183</v>
      </c>
      <c r="AQ94" s="68">
        <v>2.2226405622489955</v>
      </c>
      <c r="AR94" s="35">
        <v>0.20683002481389576</v>
      </c>
      <c r="AS94" s="35">
        <v>2.3750816246571761E-2</v>
      </c>
      <c r="AT94" s="34" t="s">
        <v>514</v>
      </c>
      <c r="AU94" s="34" t="s">
        <v>514</v>
      </c>
      <c r="AV94" s="34" t="s">
        <v>514</v>
      </c>
      <c r="AW94" s="34" t="s">
        <v>514</v>
      </c>
      <c r="AX94" s="34" t="s">
        <v>514</v>
      </c>
      <c r="AY94" s="34" t="s">
        <v>514</v>
      </c>
      <c r="AZ94" s="34" t="s">
        <v>514</v>
      </c>
      <c r="BA94" s="34" t="s">
        <v>514</v>
      </c>
      <c r="BB94" s="34" t="s">
        <v>514</v>
      </c>
      <c r="BC94" s="34" t="s">
        <v>514</v>
      </c>
      <c r="BD94" s="34" t="s">
        <v>514</v>
      </c>
      <c r="BE94" s="34" t="s">
        <v>514</v>
      </c>
      <c r="BF94" s="34" t="s">
        <v>514</v>
      </c>
      <c r="BG94" s="34" t="s">
        <v>514</v>
      </c>
      <c r="BH94" s="34" t="s">
        <v>514</v>
      </c>
      <c r="BI94" s="34" t="s">
        <v>514</v>
      </c>
      <c r="BJ94" s="34" t="s">
        <v>514</v>
      </c>
      <c r="BK94" s="34" t="s">
        <v>514</v>
      </c>
    </row>
    <row r="95" spans="1:63" x14ac:dyDescent="0.15">
      <c r="A95" s="47" t="s">
        <v>1069</v>
      </c>
      <c r="B95" s="21" t="s">
        <v>691</v>
      </c>
      <c r="C95" s="35">
        <v>39.925600000000003</v>
      </c>
      <c r="D95" s="35">
        <v>10.823399999999999</v>
      </c>
      <c r="E95" s="35">
        <v>48.141100000000002</v>
      </c>
      <c r="F95" s="35">
        <v>0.20258699999999999</v>
      </c>
      <c r="G95" s="35">
        <v>0.478769</v>
      </c>
      <c r="H95" s="35" t="s">
        <v>514</v>
      </c>
      <c r="I95" s="35" t="s">
        <v>514</v>
      </c>
      <c r="J95" s="35" t="s">
        <v>514</v>
      </c>
      <c r="K95" s="35" t="s">
        <v>514</v>
      </c>
      <c r="L95" s="35">
        <v>99.571455999999998</v>
      </c>
      <c r="M95" s="35">
        <v>88.809810831847457</v>
      </c>
      <c r="N95" s="52">
        <v>0.96100829187396353</v>
      </c>
      <c r="O95" s="55">
        <v>5.408689883913765E-2</v>
      </c>
      <c r="P95" s="55" t="s">
        <v>514</v>
      </c>
      <c r="Q95" s="55" t="s">
        <v>514</v>
      </c>
      <c r="R95" s="55">
        <v>24.477533209211064</v>
      </c>
      <c r="S95" s="55">
        <v>0.85095718723228653</v>
      </c>
      <c r="T95" s="55">
        <v>155.89912622917132</v>
      </c>
      <c r="U95" s="55">
        <v>1.9612961569180802</v>
      </c>
      <c r="V95" s="55">
        <v>29.6</v>
      </c>
      <c r="W95" s="55">
        <v>2.8</v>
      </c>
      <c r="X95" s="69">
        <v>1295.2868387115159</v>
      </c>
      <c r="Y95" s="67">
        <v>19.851139290597942</v>
      </c>
      <c r="Z95" s="52">
        <v>11.19527874380862</v>
      </c>
      <c r="AA95" s="52">
        <v>0.25819369796606595</v>
      </c>
      <c r="AB95" s="68">
        <v>32.550164296243828</v>
      </c>
      <c r="AC95" s="68">
        <v>0.44817709405651129</v>
      </c>
      <c r="AD95" s="52">
        <v>4.2186817630408422</v>
      </c>
      <c r="AE95" s="52">
        <v>0.12228063081277803</v>
      </c>
      <c r="AF95" s="68">
        <v>464.75842036956925</v>
      </c>
      <c r="AG95" s="68">
        <v>4.7403745133180895</v>
      </c>
      <c r="AH95" s="67">
        <v>959.81751156892983</v>
      </c>
      <c r="AI95" s="67">
        <v>7.6022902559544034</v>
      </c>
      <c r="AJ95" s="68">
        <v>132.60009495173284</v>
      </c>
      <c r="AK95" s="68">
        <v>1.1906947301788255</v>
      </c>
      <c r="AL95" s="67">
        <v>3265.9786745294346</v>
      </c>
      <c r="AM95" s="67">
        <v>26.207700483423054</v>
      </c>
      <c r="AN95" s="52">
        <v>3.2446369918259759</v>
      </c>
      <c r="AO95" s="52">
        <v>0.16428541730764434</v>
      </c>
      <c r="AP95" s="68">
        <v>69.811119477911632</v>
      </c>
      <c r="AQ95" s="68">
        <v>1.4144076305220878</v>
      </c>
      <c r="AR95" s="35">
        <v>0.16427647903878803</v>
      </c>
      <c r="AS95" s="35">
        <v>1.8802729528535976E-2</v>
      </c>
      <c r="AT95" s="34" t="s">
        <v>514</v>
      </c>
      <c r="AU95" s="34" t="s">
        <v>514</v>
      </c>
      <c r="AV95" s="34" t="s">
        <v>514</v>
      </c>
      <c r="AW95" s="34" t="s">
        <v>514</v>
      </c>
      <c r="AX95" s="34" t="s">
        <v>514</v>
      </c>
      <c r="AY95" s="34" t="s">
        <v>514</v>
      </c>
      <c r="AZ95" s="34" t="s">
        <v>514</v>
      </c>
      <c r="BA95" s="34" t="s">
        <v>514</v>
      </c>
      <c r="BB95" s="34" t="s">
        <v>514</v>
      </c>
      <c r="BC95" s="34" t="s">
        <v>514</v>
      </c>
      <c r="BD95" s="34" t="s">
        <v>514</v>
      </c>
      <c r="BE95" s="34" t="s">
        <v>514</v>
      </c>
      <c r="BF95" s="34" t="s">
        <v>514</v>
      </c>
      <c r="BG95" s="34" t="s">
        <v>514</v>
      </c>
      <c r="BH95" s="34" t="s">
        <v>514</v>
      </c>
      <c r="BI95" s="34" t="s">
        <v>514</v>
      </c>
      <c r="BJ95" s="34" t="s">
        <v>514</v>
      </c>
      <c r="BK95" s="34" t="s">
        <v>514</v>
      </c>
    </row>
    <row r="96" spans="1:63" x14ac:dyDescent="0.15">
      <c r="A96" s="47" t="s">
        <v>1069</v>
      </c>
      <c r="B96" s="21" t="s">
        <v>692</v>
      </c>
      <c r="C96" s="35">
        <v>39.562199999999997</v>
      </c>
      <c r="D96" s="35">
        <v>10.792400000000001</v>
      </c>
      <c r="E96" s="35">
        <v>48.677599999999998</v>
      </c>
      <c r="F96" s="35">
        <v>0.18785399999999999</v>
      </c>
      <c r="G96" s="35">
        <v>0.50724599999999997</v>
      </c>
      <c r="H96" s="35" t="s">
        <v>514</v>
      </c>
      <c r="I96" s="35" t="s">
        <v>514</v>
      </c>
      <c r="J96" s="35" t="s">
        <v>514</v>
      </c>
      <c r="K96" s="35" t="s">
        <v>514</v>
      </c>
      <c r="L96" s="35">
        <v>99.727299999999985</v>
      </c>
      <c r="M96" s="35">
        <v>88.947706399543463</v>
      </c>
      <c r="N96" s="52">
        <v>0.90112636815920399</v>
      </c>
      <c r="O96" s="55">
        <v>5.6984411276948588E-2</v>
      </c>
      <c r="P96" s="55" t="s">
        <v>514</v>
      </c>
      <c r="Q96" s="55" t="s">
        <v>514</v>
      </c>
      <c r="R96" s="55">
        <v>25.478659311837283</v>
      </c>
      <c r="S96" s="55">
        <v>0.9510697974949085</v>
      </c>
      <c r="T96" s="55">
        <v>157.8604223860894</v>
      </c>
      <c r="U96" s="55">
        <v>1.4829312405965975</v>
      </c>
      <c r="V96" s="55">
        <v>28</v>
      </c>
      <c r="W96" s="55">
        <v>2.7</v>
      </c>
      <c r="X96" s="69">
        <v>1264.5175728110889</v>
      </c>
      <c r="Y96" s="67">
        <v>22.828810184187635</v>
      </c>
      <c r="Z96" s="52">
        <v>11.453472441774686</v>
      </c>
      <c r="AA96" s="52">
        <v>0.30983243755927914</v>
      </c>
      <c r="AB96" s="68">
        <v>32.862845989771628</v>
      </c>
      <c r="AC96" s="68">
        <v>0.4898679865268844</v>
      </c>
      <c r="AD96" s="52">
        <v>4.6364739183178338</v>
      </c>
      <c r="AE96" s="52">
        <v>0.13247068338050955</v>
      </c>
      <c r="AF96" s="68">
        <v>418.06068846177618</v>
      </c>
      <c r="AG96" s="68">
        <v>4.3369383845250598</v>
      </c>
      <c r="AH96" s="67">
        <v>950.51321603179167</v>
      </c>
      <c r="AI96" s="67">
        <v>6.5810870872441107</v>
      </c>
      <c r="AJ96" s="68">
        <v>131.81832568444372</v>
      </c>
      <c r="AK96" s="68">
        <v>2.0446273144484883</v>
      </c>
      <c r="AL96" s="67">
        <v>3566.743237220147</v>
      </c>
      <c r="AM96" s="67">
        <v>27.455686220728911</v>
      </c>
      <c r="AN96" s="52">
        <v>2.916066157210687</v>
      </c>
      <c r="AO96" s="52">
        <v>0.18482109447109987</v>
      </c>
      <c r="AP96" s="68">
        <v>70.821410642570257</v>
      </c>
      <c r="AQ96" s="68">
        <v>1.919553212851405</v>
      </c>
      <c r="AR96" s="35">
        <v>0.15438030560271646</v>
      </c>
      <c r="AS96" s="35">
        <v>1.9792346872143134E-2</v>
      </c>
      <c r="AT96" s="34" t="s">
        <v>514</v>
      </c>
      <c r="AU96" s="34" t="s">
        <v>514</v>
      </c>
      <c r="AV96" s="34" t="s">
        <v>514</v>
      </c>
      <c r="AW96" s="34" t="s">
        <v>514</v>
      </c>
      <c r="AX96" s="34" t="s">
        <v>514</v>
      </c>
      <c r="AY96" s="34" t="s">
        <v>514</v>
      </c>
      <c r="AZ96" s="34" t="s">
        <v>514</v>
      </c>
      <c r="BA96" s="34" t="s">
        <v>514</v>
      </c>
      <c r="BB96" s="34" t="s">
        <v>514</v>
      </c>
      <c r="BC96" s="34" t="s">
        <v>514</v>
      </c>
      <c r="BD96" s="34" t="s">
        <v>514</v>
      </c>
      <c r="BE96" s="34" t="s">
        <v>514</v>
      </c>
      <c r="BF96" s="34" t="s">
        <v>514</v>
      </c>
      <c r="BG96" s="34" t="s">
        <v>514</v>
      </c>
      <c r="BH96" s="34" t="s">
        <v>514</v>
      </c>
      <c r="BI96" s="34" t="s">
        <v>514</v>
      </c>
      <c r="BJ96" s="34" t="s">
        <v>514</v>
      </c>
      <c r="BK96" s="34" t="s">
        <v>514</v>
      </c>
    </row>
    <row r="97" spans="1:63" x14ac:dyDescent="0.15">
      <c r="A97" s="47" t="s">
        <v>1069</v>
      </c>
      <c r="B97" s="21" t="s">
        <v>693</v>
      </c>
      <c r="C97" s="35">
        <v>39.72</v>
      </c>
      <c r="D97" s="35">
        <v>10.684200000000001</v>
      </c>
      <c r="E97" s="35">
        <v>48.348100000000002</v>
      </c>
      <c r="F97" s="35">
        <v>0.20583599999999999</v>
      </c>
      <c r="G97" s="35">
        <v>0.46450900000000001</v>
      </c>
      <c r="H97" s="35" t="s">
        <v>514</v>
      </c>
      <c r="I97" s="35" t="s">
        <v>514</v>
      </c>
      <c r="J97" s="35" t="s">
        <v>514</v>
      </c>
      <c r="K97" s="35" t="s">
        <v>514</v>
      </c>
      <c r="L97" s="35">
        <v>99.422645000000017</v>
      </c>
      <c r="M97" s="35">
        <v>88.979950597537155</v>
      </c>
      <c r="N97" s="52">
        <v>0.88470713101160869</v>
      </c>
      <c r="O97" s="55">
        <v>4.6360199004975129E-2</v>
      </c>
      <c r="P97" s="55" t="s">
        <v>514</v>
      </c>
      <c r="Q97" s="55" t="s">
        <v>514</v>
      </c>
      <c r="R97" s="55">
        <v>23.626576021978781</v>
      </c>
      <c r="S97" s="55">
        <v>0.85095718723228653</v>
      </c>
      <c r="T97" s="55">
        <v>164.74887718111876</v>
      </c>
      <c r="U97" s="55">
        <v>1.3394217657001524</v>
      </c>
      <c r="V97" s="55">
        <v>26.4</v>
      </c>
      <c r="W97" s="55">
        <v>2.1</v>
      </c>
      <c r="X97" s="69">
        <v>1322.085876753823</v>
      </c>
      <c r="Y97" s="67">
        <v>20.843696255127838</v>
      </c>
      <c r="Z97" s="52">
        <v>11.133312256296763</v>
      </c>
      <c r="AA97" s="52">
        <v>0.23753820212878071</v>
      </c>
      <c r="AB97" s="68">
        <v>36.802635328221896</v>
      </c>
      <c r="AC97" s="68">
        <v>0.53155887899725762</v>
      </c>
      <c r="AD97" s="52">
        <v>4.524383340072788</v>
      </c>
      <c r="AE97" s="52">
        <v>0.12228063081277803</v>
      </c>
      <c r="AF97" s="68">
        <v>463.44725295099192</v>
      </c>
      <c r="AG97" s="68">
        <v>5.4463877387058899</v>
      </c>
      <c r="AH97" s="67">
        <v>946.88227143193285</v>
      </c>
      <c r="AI97" s="67">
        <v>7.4888232372088153</v>
      </c>
      <c r="AJ97" s="68">
        <v>131.46953631903781</v>
      </c>
      <c r="AK97" s="68">
        <v>1.1185314131982909</v>
      </c>
      <c r="AL97" s="67">
        <v>3251.0028456817645</v>
      </c>
      <c r="AM97" s="67">
        <v>26.207700483423054</v>
      </c>
      <c r="AN97" s="52">
        <v>2.957137511537598</v>
      </c>
      <c r="AO97" s="52">
        <v>0.17455325588937212</v>
      </c>
      <c r="AP97" s="68">
        <v>66.679216867469862</v>
      </c>
      <c r="AQ97" s="68">
        <v>1.5154367469879515</v>
      </c>
      <c r="AR97" s="35">
        <v>0.16328686169518086</v>
      </c>
      <c r="AS97" s="35">
        <v>2.2761198902964606E-2</v>
      </c>
      <c r="AT97" s="34" t="s">
        <v>514</v>
      </c>
      <c r="AU97" s="34" t="s">
        <v>514</v>
      </c>
      <c r="AV97" s="34" t="s">
        <v>514</v>
      </c>
      <c r="AW97" s="34" t="s">
        <v>514</v>
      </c>
      <c r="AX97" s="34" t="s">
        <v>514</v>
      </c>
      <c r="AY97" s="34" t="s">
        <v>514</v>
      </c>
      <c r="AZ97" s="34" t="s">
        <v>514</v>
      </c>
      <c r="BA97" s="34" t="s">
        <v>514</v>
      </c>
      <c r="BB97" s="34" t="s">
        <v>514</v>
      </c>
      <c r="BC97" s="34" t="s">
        <v>514</v>
      </c>
      <c r="BD97" s="34" t="s">
        <v>514</v>
      </c>
      <c r="BE97" s="34" t="s">
        <v>514</v>
      </c>
      <c r="BF97" s="34" t="s">
        <v>514</v>
      </c>
      <c r="BG97" s="34" t="s">
        <v>514</v>
      </c>
      <c r="BH97" s="34" t="s">
        <v>514</v>
      </c>
      <c r="BI97" s="34" t="s">
        <v>514</v>
      </c>
      <c r="BJ97" s="34" t="s">
        <v>514</v>
      </c>
      <c r="BK97" s="34" t="s">
        <v>514</v>
      </c>
    </row>
    <row r="98" spans="1:63" x14ac:dyDescent="0.15">
      <c r="A98" s="47" t="s">
        <v>1069</v>
      </c>
      <c r="B98" s="21" t="s">
        <v>694</v>
      </c>
      <c r="C98" s="35">
        <v>39.917119</v>
      </c>
      <c r="D98" s="35">
        <v>12.103899999999999</v>
      </c>
      <c r="E98" s="35">
        <v>47.148699999999998</v>
      </c>
      <c r="F98" s="35">
        <v>0.19792499999999999</v>
      </c>
      <c r="G98" s="35">
        <v>0.41117100000000001</v>
      </c>
      <c r="H98" s="35" t="s">
        <v>514</v>
      </c>
      <c r="I98" s="35" t="s">
        <v>514</v>
      </c>
      <c r="J98" s="35" t="s">
        <v>514</v>
      </c>
      <c r="K98" s="35" t="s">
        <v>514</v>
      </c>
      <c r="L98" s="35">
        <v>99.77881499999998</v>
      </c>
      <c r="M98" s="35">
        <v>87.4</v>
      </c>
      <c r="N98" s="52">
        <v>0.83641525704809283</v>
      </c>
      <c r="O98" s="55">
        <v>5.3121061359867328E-2</v>
      </c>
      <c r="P98" s="55" t="s">
        <v>514</v>
      </c>
      <c r="Q98" s="55" t="s">
        <v>514</v>
      </c>
      <c r="R98" s="55">
        <v>23.976970157897956</v>
      </c>
      <c r="S98" s="55">
        <v>0.90101349236359751</v>
      </c>
      <c r="T98" s="55">
        <v>168.91065195311569</v>
      </c>
      <c r="U98" s="55">
        <v>1.8177866820216355</v>
      </c>
      <c r="V98" s="55">
        <v>27.2</v>
      </c>
      <c r="W98" s="55">
        <v>2.4</v>
      </c>
      <c r="X98" s="69">
        <v>1301.2421804986952</v>
      </c>
      <c r="Y98" s="67">
        <v>19.851139290597942</v>
      </c>
      <c r="Z98" s="52">
        <v>11.463800189693329</v>
      </c>
      <c r="AA98" s="52">
        <v>0.20655495837285279</v>
      </c>
      <c r="AB98" s="68">
        <v>36.291921895459822</v>
      </c>
      <c r="AC98" s="68">
        <v>0.51071343276207104</v>
      </c>
      <c r="AD98" s="52">
        <v>4.4632430246663981</v>
      </c>
      <c r="AE98" s="52">
        <v>0.13247068338050955</v>
      </c>
      <c r="AF98" s="68">
        <v>490.27575551572835</v>
      </c>
      <c r="AG98" s="68">
        <v>4.6395154811198314</v>
      </c>
      <c r="AH98" s="67">
        <v>952.8960234254489</v>
      </c>
      <c r="AI98" s="67">
        <v>7.1484221809720507</v>
      </c>
      <c r="AJ98" s="68">
        <v>131.97467953790155</v>
      </c>
      <c r="AK98" s="68">
        <v>1.0944769742047791</v>
      </c>
      <c r="AL98" s="67">
        <v>3277.2105461651872</v>
      </c>
      <c r="AM98" s="67">
        <v>31.199643432646489</v>
      </c>
      <c r="AN98" s="52">
        <v>3.1624942831721534</v>
      </c>
      <c r="AO98" s="52">
        <v>0.15401757872591657</v>
      </c>
      <c r="AP98" s="68">
        <v>68.69979919678714</v>
      </c>
      <c r="AQ98" s="68">
        <v>1.8185240963855418</v>
      </c>
      <c r="AR98" s="35">
        <v>0.14448413216664488</v>
      </c>
      <c r="AS98" s="35">
        <v>2.1771581559357447E-2</v>
      </c>
      <c r="AT98" s="34" t="s">
        <v>514</v>
      </c>
      <c r="AU98" s="34" t="s">
        <v>514</v>
      </c>
      <c r="AV98" s="34" t="s">
        <v>514</v>
      </c>
      <c r="AW98" s="34" t="s">
        <v>514</v>
      </c>
      <c r="AX98" s="34" t="s">
        <v>514</v>
      </c>
      <c r="AY98" s="34" t="s">
        <v>514</v>
      </c>
      <c r="AZ98" s="34" t="s">
        <v>514</v>
      </c>
      <c r="BA98" s="34" t="s">
        <v>514</v>
      </c>
      <c r="BB98" s="34" t="s">
        <v>514</v>
      </c>
      <c r="BC98" s="34" t="s">
        <v>514</v>
      </c>
      <c r="BD98" s="34" t="s">
        <v>514</v>
      </c>
      <c r="BE98" s="34" t="s">
        <v>514</v>
      </c>
      <c r="BF98" s="34" t="s">
        <v>514</v>
      </c>
      <c r="BG98" s="34" t="s">
        <v>514</v>
      </c>
      <c r="BH98" s="34" t="s">
        <v>514</v>
      </c>
      <c r="BI98" s="34" t="s">
        <v>514</v>
      </c>
      <c r="BJ98" s="34" t="s">
        <v>514</v>
      </c>
      <c r="BK98" s="34" t="s">
        <v>514</v>
      </c>
    </row>
    <row r="99" spans="1:63" x14ac:dyDescent="0.15">
      <c r="A99" s="47" t="s">
        <v>1069</v>
      </c>
      <c r="B99" s="21" t="s">
        <v>695</v>
      </c>
      <c r="C99" s="35">
        <v>38.585900000000002</v>
      </c>
      <c r="D99" s="35">
        <v>16.413399999999999</v>
      </c>
      <c r="E99" s="35">
        <v>43.762</v>
      </c>
      <c r="F99" s="35">
        <v>0.254465</v>
      </c>
      <c r="G99" s="35">
        <v>0.32325500000000001</v>
      </c>
      <c r="H99" s="35" t="s">
        <v>514</v>
      </c>
      <c r="I99" s="35" t="s">
        <v>514</v>
      </c>
      <c r="J99" s="35" t="s">
        <v>514</v>
      </c>
      <c r="K99" s="35" t="s">
        <v>514</v>
      </c>
      <c r="L99" s="35">
        <v>99.339020000000005</v>
      </c>
      <c r="M99" s="35">
        <v>82.631053901155923</v>
      </c>
      <c r="N99" s="52">
        <v>0.99481260364842461</v>
      </c>
      <c r="O99" s="55">
        <v>5.6984411276948588E-2</v>
      </c>
      <c r="P99" s="55" t="s">
        <v>514</v>
      </c>
      <c r="Q99" s="55" t="s">
        <v>514</v>
      </c>
      <c r="R99" s="55">
        <v>17.719932016484083</v>
      </c>
      <c r="S99" s="55">
        <v>0.75084457696966456</v>
      </c>
      <c r="T99" s="55">
        <v>167.28421123762263</v>
      </c>
      <c r="U99" s="55">
        <v>2.200478615078822</v>
      </c>
      <c r="V99" s="55">
        <v>27.8</v>
      </c>
      <c r="W99" s="55">
        <v>2.2999999999999998</v>
      </c>
      <c r="X99" s="69">
        <v>1576.1804596734767</v>
      </c>
      <c r="Y99" s="67">
        <v>24.813924113247428</v>
      </c>
      <c r="Z99" s="52">
        <v>12.971651385815155</v>
      </c>
      <c r="AA99" s="52">
        <v>0.25819369796606595</v>
      </c>
      <c r="AB99" s="68">
        <v>47.037749429698501</v>
      </c>
      <c r="AC99" s="68">
        <v>0.6670542795259703</v>
      </c>
      <c r="AD99" s="52">
        <v>12.462434290335629</v>
      </c>
      <c r="AE99" s="52">
        <v>0.25475131419328756</v>
      </c>
      <c r="AF99" s="68">
        <v>306.10716272171067</v>
      </c>
      <c r="AG99" s="68">
        <v>3.4292070947407454</v>
      </c>
      <c r="AH99" s="67">
        <v>1437.513660487856</v>
      </c>
      <c r="AI99" s="67">
        <v>10.779366780830872</v>
      </c>
      <c r="AJ99" s="68">
        <v>152.38487102389618</v>
      </c>
      <c r="AK99" s="68">
        <v>1.2027219496755814</v>
      </c>
      <c r="AL99" s="67">
        <v>2401.1245585764741</v>
      </c>
      <c r="AM99" s="67">
        <v>22.463743271505471</v>
      </c>
      <c r="AN99" s="52">
        <v>3.6861540508402695</v>
      </c>
      <c r="AO99" s="52">
        <v>0.20535677163455543</v>
      </c>
      <c r="AP99" s="68">
        <v>108.60630020080319</v>
      </c>
      <c r="AQ99" s="68">
        <v>2.2226405622489955</v>
      </c>
      <c r="AR99" s="35">
        <v>0.21078849418832438</v>
      </c>
      <c r="AS99" s="35">
        <v>2.6719668277393232E-2</v>
      </c>
      <c r="AT99" s="34" t="s">
        <v>514</v>
      </c>
      <c r="AU99" s="34" t="s">
        <v>514</v>
      </c>
      <c r="AV99" s="34" t="s">
        <v>514</v>
      </c>
      <c r="AW99" s="34" t="s">
        <v>514</v>
      </c>
      <c r="AX99" s="34" t="s">
        <v>514</v>
      </c>
      <c r="AY99" s="34" t="s">
        <v>514</v>
      </c>
      <c r="AZ99" s="34" t="s">
        <v>514</v>
      </c>
      <c r="BA99" s="34" t="s">
        <v>514</v>
      </c>
      <c r="BB99" s="34" t="s">
        <v>514</v>
      </c>
      <c r="BC99" s="34" t="s">
        <v>514</v>
      </c>
      <c r="BD99" s="34" t="s">
        <v>514</v>
      </c>
      <c r="BE99" s="34" t="s">
        <v>514</v>
      </c>
      <c r="BF99" s="34" t="s">
        <v>514</v>
      </c>
      <c r="BG99" s="34" t="s">
        <v>514</v>
      </c>
      <c r="BH99" s="34" t="s">
        <v>514</v>
      </c>
      <c r="BI99" s="34" t="s">
        <v>514</v>
      </c>
      <c r="BJ99" s="34" t="s">
        <v>514</v>
      </c>
      <c r="BK99" s="34" t="s">
        <v>514</v>
      </c>
    </row>
    <row r="100" spans="1:63" x14ac:dyDescent="0.15">
      <c r="A100" s="47" t="s">
        <v>1069</v>
      </c>
      <c r="B100" s="21" t="s">
        <v>696</v>
      </c>
      <c r="C100" s="35">
        <v>38.225299999999997</v>
      </c>
      <c r="D100" s="35">
        <v>17.555299999999999</v>
      </c>
      <c r="E100" s="35">
        <v>43.012599999999999</v>
      </c>
      <c r="F100" s="35">
        <v>0.22573599999999999</v>
      </c>
      <c r="G100" s="35">
        <v>0.33593000000000001</v>
      </c>
      <c r="H100" s="35" t="s">
        <v>514</v>
      </c>
      <c r="I100" s="35" t="s">
        <v>514</v>
      </c>
      <c r="J100" s="35" t="s">
        <v>514</v>
      </c>
      <c r="K100" s="35" t="s">
        <v>514</v>
      </c>
      <c r="L100" s="35">
        <v>99.354865999999987</v>
      </c>
      <c r="M100" s="35">
        <v>81.38420913136963</v>
      </c>
      <c r="N100" s="52">
        <v>1.3434799336650083</v>
      </c>
      <c r="O100" s="55">
        <v>5.8916086235489218E-2</v>
      </c>
      <c r="P100" s="55" t="s">
        <v>514</v>
      </c>
      <c r="Q100" s="55" t="s">
        <v>514</v>
      </c>
      <c r="R100" s="55">
        <v>14.816666318868048</v>
      </c>
      <c r="S100" s="55">
        <v>0.85095718723228653</v>
      </c>
      <c r="T100" s="55">
        <v>138.7258257332301</v>
      </c>
      <c r="U100" s="55">
        <v>1.4829312405965975</v>
      </c>
      <c r="V100" s="55">
        <v>22.6</v>
      </c>
      <c r="W100" s="55">
        <v>2.2999999999999998</v>
      </c>
      <c r="X100" s="69">
        <v>1465.0140796461283</v>
      </c>
      <c r="Y100" s="67">
        <v>25.806481077777327</v>
      </c>
      <c r="Z100" s="52">
        <v>13.209189587943934</v>
      </c>
      <c r="AA100" s="52">
        <v>0.28917694172199393</v>
      </c>
      <c r="AB100" s="68">
        <v>48.684539682278242</v>
      </c>
      <c r="AC100" s="68">
        <v>0.8859314649954293</v>
      </c>
      <c r="AD100" s="52">
        <v>11.677800242620304</v>
      </c>
      <c r="AE100" s="52">
        <v>0.22418115649009307</v>
      </c>
      <c r="AF100" s="68">
        <v>248.31493727210926</v>
      </c>
      <c r="AG100" s="68">
        <v>4.4377974167233178</v>
      </c>
      <c r="AH100" s="67">
        <v>1544.2861251274542</v>
      </c>
      <c r="AI100" s="67">
        <v>12.481372062014692</v>
      </c>
      <c r="AJ100" s="68">
        <v>151.78351004905838</v>
      </c>
      <c r="AK100" s="68">
        <v>1.2027219496755814</v>
      </c>
      <c r="AL100" s="67">
        <v>2448.5480165940967</v>
      </c>
      <c r="AM100" s="67">
        <v>18.719786059587893</v>
      </c>
      <c r="AN100" s="52">
        <v>5.1647228066090687</v>
      </c>
      <c r="AO100" s="52">
        <v>0.22589244879801096</v>
      </c>
      <c r="AP100" s="68">
        <v>137.19754016064255</v>
      </c>
      <c r="AQ100" s="68">
        <v>3.2329317269076299</v>
      </c>
      <c r="AR100" s="35">
        <v>0.24740433590178917</v>
      </c>
      <c r="AS100" s="35">
        <v>2.770928562100039E-2</v>
      </c>
      <c r="AT100" s="34" t="s">
        <v>514</v>
      </c>
      <c r="AU100" s="34" t="s">
        <v>514</v>
      </c>
      <c r="AV100" s="34" t="s">
        <v>514</v>
      </c>
      <c r="AW100" s="34" t="s">
        <v>514</v>
      </c>
      <c r="AX100" s="34" t="s">
        <v>514</v>
      </c>
      <c r="AY100" s="34" t="s">
        <v>514</v>
      </c>
      <c r="AZ100" s="34" t="s">
        <v>514</v>
      </c>
      <c r="BA100" s="34" t="s">
        <v>514</v>
      </c>
      <c r="BB100" s="34" t="s">
        <v>514</v>
      </c>
      <c r="BC100" s="34" t="s">
        <v>514</v>
      </c>
      <c r="BD100" s="34" t="s">
        <v>514</v>
      </c>
      <c r="BE100" s="34" t="s">
        <v>514</v>
      </c>
      <c r="BF100" s="34" t="s">
        <v>514</v>
      </c>
      <c r="BG100" s="34" t="s">
        <v>514</v>
      </c>
      <c r="BH100" s="34" t="s">
        <v>514</v>
      </c>
      <c r="BI100" s="34" t="s">
        <v>514</v>
      </c>
      <c r="BJ100" s="34" t="s">
        <v>514</v>
      </c>
      <c r="BK100" s="34" t="s">
        <v>514</v>
      </c>
    </row>
    <row r="101" spans="1:63" x14ac:dyDescent="0.15">
      <c r="A101" s="47" t="s">
        <v>1069</v>
      </c>
      <c r="B101" s="21" t="s">
        <v>697</v>
      </c>
      <c r="C101" s="35">
        <v>39.659300000000002</v>
      </c>
      <c r="D101" s="35">
        <v>10.611700000000001</v>
      </c>
      <c r="E101" s="35">
        <v>48.830399999999997</v>
      </c>
      <c r="F101" s="35">
        <v>0.20027400000000001</v>
      </c>
      <c r="G101" s="35">
        <v>0.46679700000000002</v>
      </c>
      <c r="H101" s="35" t="s">
        <v>514</v>
      </c>
      <c r="I101" s="35" t="s">
        <v>514</v>
      </c>
      <c r="J101" s="35" t="s">
        <v>514</v>
      </c>
      <c r="K101" s="35" t="s">
        <v>514</v>
      </c>
      <c r="L101" s="35">
        <v>99.768470999999991</v>
      </c>
      <c r="M101" s="35">
        <v>89.142980536025888</v>
      </c>
      <c r="N101" s="52">
        <v>1.0064026533996684</v>
      </c>
      <c r="O101" s="55">
        <v>5.5052736318407965E-2</v>
      </c>
      <c r="P101" s="55" t="s">
        <v>514</v>
      </c>
      <c r="Q101" s="55" t="s">
        <v>514</v>
      </c>
      <c r="R101" s="55">
        <v>23.826801242504025</v>
      </c>
      <c r="S101" s="55">
        <v>0.70078827183835357</v>
      </c>
      <c r="T101" s="55">
        <v>166.4709908798761</v>
      </c>
      <c r="U101" s="55">
        <v>3.7790828389397162</v>
      </c>
      <c r="V101" s="55">
        <v>24.1</v>
      </c>
      <c r="W101" s="55">
        <v>2</v>
      </c>
      <c r="X101" s="69">
        <v>1315.1379780021136</v>
      </c>
      <c r="Y101" s="67">
        <v>18.858582326068046</v>
      </c>
      <c r="Z101" s="52">
        <v>11.257245231320477</v>
      </c>
      <c r="AA101" s="52">
        <v>0.23753820212878071</v>
      </c>
      <c r="AB101" s="68">
        <v>34.905699720819918</v>
      </c>
      <c r="AC101" s="68">
        <v>0.53155887899725762</v>
      </c>
      <c r="AD101" s="52">
        <v>4.391912656692277</v>
      </c>
      <c r="AE101" s="52">
        <v>0.13247068338050955</v>
      </c>
      <c r="AF101" s="68">
        <v>478.07181261973921</v>
      </c>
      <c r="AG101" s="68">
        <v>5.5472467709041471</v>
      </c>
      <c r="AH101" s="67">
        <v>949.94588093806374</v>
      </c>
      <c r="AI101" s="67">
        <v>7.6022902559544034</v>
      </c>
      <c r="AJ101" s="68">
        <v>131.45750909954106</v>
      </c>
      <c r="AK101" s="68">
        <v>1.2027219496755814</v>
      </c>
      <c r="AL101" s="67">
        <v>3298.4263036993871</v>
      </c>
      <c r="AM101" s="67">
        <v>28.703671958034771</v>
      </c>
      <c r="AN101" s="52">
        <v>3.0495480587731483</v>
      </c>
      <c r="AO101" s="52">
        <v>0.16428541730764434</v>
      </c>
      <c r="AP101" s="68">
        <v>67.386420682730915</v>
      </c>
      <c r="AQ101" s="68">
        <v>1.919553212851405</v>
      </c>
      <c r="AR101" s="35">
        <v>0.15932839232075224</v>
      </c>
      <c r="AS101" s="35">
        <v>1.8802729528535976E-2</v>
      </c>
      <c r="AT101" s="34" t="s">
        <v>514</v>
      </c>
      <c r="AU101" s="34" t="s">
        <v>514</v>
      </c>
      <c r="AV101" s="34" t="s">
        <v>514</v>
      </c>
      <c r="AW101" s="34" t="s">
        <v>514</v>
      </c>
      <c r="AX101" s="34" t="s">
        <v>514</v>
      </c>
      <c r="AY101" s="34" t="s">
        <v>514</v>
      </c>
      <c r="AZ101" s="34" t="s">
        <v>514</v>
      </c>
      <c r="BA101" s="34" t="s">
        <v>514</v>
      </c>
      <c r="BB101" s="34" t="s">
        <v>514</v>
      </c>
      <c r="BC101" s="34" t="s">
        <v>514</v>
      </c>
      <c r="BD101" s="34" t="s">
        <v>514</v>
      </c>
      <c r="BE101" s="34" t="s">
        <v>514</v>
      </c>
      <c r="BF101" s="34" t="s">
        <v>514</v>
      </c>
      <c r="BG101" s="34" t="s">
        <v>514</v>
      </c>
      <c r="BH101" s="34" t="s">
        <v>514</v>
      </c>
      <c r="BI101" s="34" t="s">
        <v>514</v>
      </c>
      <c r="BJ101" s="34" t="s">
        <v>514</v>
      </c>
      <c r="BK101" s="34" t="s">
        <v>514</v>
      </c>
    </row>
    <row r="102" spans="1:63" x14ac:dyDescent="0.15">
      <c r="A102" s="47" t="s">
        <v>1069</v>
      </c>
      <c r="B102" s="21" t="s">
        <v>698</v>
      </c>
      <c r="C102" s="35">
        <v>39.538800000000002</v>
      </c>
      <c r="D102" s="35">
        <v>10.5099</v>
      </c>
      <c r="E102" s="35">
        <v>48.465800000000002</v>
      </c>
      <c r="F102" s="35">
        <v>0.203793</v>
      </c>
      <c r="G102" s="35">
        <v>0.470966</v>
      </c>
      <c r="H102" s="35" t="s">
        <v>514</v>
      </c>
      <c r="I102" s="35" t="s">
        <v>514</v>
      </c>
      <c r="J102" s="35" t="s">
        <v>514</v>
      </c>
      <c r="K102" s="35" t="s">
        <v>514</v>
      </c>
      <c r="L102" s="35">
        <v>99.189259000000007</v>
      </c>
      <c r="M102" s="35">
        <v>89.163721271058819</v>
      </c>
      <c r="N102" s="52">
        <v>0.96100829187396353</v>
      </c>
      <c r="O102" s="55">
        <v>6.3745273631840793E-2</v>
      </c>
      <c r="P102" s="55" t="s">
        <v>514</v>
      </c>
      <c r="Q102" s="55" t="s">
        <v>514</v>
      </c>
      <c r="R102" s="55">
        <v>26.229503888806949</v>
      </c>
      <c r="S102" s="55">
        <v>0.85095718723228653</v>
      </c>
      <c r="T102" s="55">
        <v>151.64167847391013</v>
      </c>
      <c r="U102" s="55">
        <v>1.6264407154930423</v>
      </c>
      <c r="V102" s="55">
        <v>37.1</v>
      </c>
      <c r="W102" s="55">
        <v>2.5</v>
      </c>
      <c r="X102" s="69">
        <v>1314.1454210375839</v>
      </c>
      <c r="Y102" s="67">
        <v>17.866025361538149</v>
      </c>
      <c r="Z102" s="52">
        <v>10.823479818737486</v>
      </c>
      <c r="AA102" s="52">
        <v>0.24786595004742332</v>
      </c>
      <c r="AB102" s="68">
        <v>30.580269627018701</v>
      </c>
      <c r="AC102" s="68">
        <v>0.57324977146763079</v>
      </c>
      <c r="AD102" s="52">
        <v>4.1065911847957963</v>
      </c>
      <c r="AE102" s="52">
        <v>0.13247068338050955</v>
      </c>
      <c r="AF102" s="68">
        <v>483.31648229404857</v>
      </c>
      <c r="AG102" s="68">
        <v>6.3541190284902047</v>
      </c>
      <c r="AH102" s="67">
        <v>940.07425030719753</v>
      </c>
      <c r="AI102" s="67">
        <v>8.2830923684279316</v>
      </c>
      <c r="AJ102" s="68">
        <v>130.25478714986548</v>
      </c>
      <c r="AK102" s="68">
        <v>1.3229941446431397</v>
      </c>
      <c r="AL102" s="67">
        <v>3335.8658758185629</v>
      </c>
      <c r="AM102" s="67">
        <v>28.703671958034771</v>
      </c>
      <c r="AN102" s="52">
        <v>3.0290123816096926</v>
      </c>
      <c r="AO102" s="52">
        <v>0.18482109447109987</v>
      </c>
      <c r="AP102" s="68">
        <v>66.679216867469862</v>
      </c>
      <c r="AQ102" s="68">
        <v>1.7174949799196784</v>
      </c>
      <c r="AR102" s="35">
        <v>0.1256814026381089</v>
      </c>
      <c r="AS102" s="35">
        <v>1.6823494841321666E-2</v>
      </c>
      <c r="AT102" s="34" t="s">
        <v>514</v>
      </c>
      <c r="AU102" s="34" t="s">
        <v>514</v>
      </c>
      <c r="AV102" s="34" t="s">
        <v>514</v>
      </c>
      <c r="AW102" s="34" t="s">
        <v>514</v>
      </c>
      <c r="AX102" s="34" t="s">
        <v>514</v>
      </c>
      <c r="AY102" s="34" t="s">
        <v>514</v>
      </c>
      <c r="AZ102" s="34" t="s">
        <v>514</v>
      </c>
      <c r="BA102" s="34" t="s">
        <v>514</v>
      </c>
      <c r="BB102" s="34" t="s">
        <v>514</v>
      </c>
      <c r="BC102" s="34" t="s">
        <v>514</v>
      </c>
      <c r="BD102" s="34" t="s">
        <v>514</v>
      </c>
      <c r="BE102" s="34" t="s">
        <v>514</v>
      </c>
      <c r="BF102" s="34" t="s">
        <v>514</v>
      </c>
      <c r="BG102" s="34" t="s">
        <v>514</v>
      </c>
      <c r="BH102" s="34" t="s">
        <v>514</v>
      </c>
      <c r="BI102" s="34" t="s">
        <v>514</v>
      </c>
      <c r="BJ102" s="34" t="s">
        <v>514</v>
      </c>
      <c r="BK102" s="34" t="s">
        <v>514</v>
      </c>
    </row>
    <row r="103" spans="1:63" x14ac:dyDescent="0.15">
      <c r="A103" s="47" t="s">
        <v>1069</v>
      </c>
      <c r="B103" s="21" t="s">
        <v>699</v>
      </c>
      <c r="C103" s="35">
        <v>39.854300000000002</v>
      </c>
      <c r="D103" s="35">
        <v>10.535600000000001</v>
      </c>
      <c r="E103" s="35">
        <v>48.518900000000002</v>
      </c>
      <c r="F103" s="35">
        <v>0.19558200000000001</v>
      </c>
      <c r="G103" s="35">
        <v>0.47278500000000001</v>
      </c>
      <c r="H103" s="35" t="s">
        <v>514</v>
      </c>
      <c r="I103" s="35" t="s">
        <v>514</v>
      </c>
      <c r="J103" s="35" t="s">
        <v>514</v>
      </c>
      <c r="K103" s="35" t="s">
        <v>514</v>
      </c>
      <c r="L103" s="35">
        <v>99.577167000000017</v>
      </c>
      <c r="M103" s="35">
        <v>89.150696648211806</v>
      </c>
      <c r="N103" s="52">
        <v>0.88663880597014932</v>
      </c>
      <c r="O103" s="55">
        <v>6.3745273631840793E-2</v>
      </c>
      <c r="P103" s="55" t="s">
        <v>514</v>
      </c>
      <c r="Q103" s="55" t="s">
        <v>514</v>
      </c>
      <c r="R103" s="55">
        <v>25.528715616968597</v>
      </c>
      <c r="S103" s="55">
        <v>0.90101349236359751</v>
      </c>
      <c r="T103" s="55">
        <v>164.46185823132589</v>
      </c>
      <c r="U103" s="55">
        <v>2.200478615078822</v>
      </c>
      <c r="V103" s="55">
        <v>22.7</v>
      </c>
      <c r="W103" s="55">
        <v>2.7</v>
      </c>
      <c r="X103" s="69">
        <v>1310.1751931794643</v>
      </c>
      <c r="Y103" s="67">
        <v>22.828810184187635</v>
      </c>
      <c r="Z103" s="52">
        <v>11.009379281273054</v>
      </c>
      <c r="AA103" s="52">
        <v>0.28917694172199393</v>
      </c>
      <c r="AB103" s="68">
        <v>33.10256862147628</v>
      </c>
      <c r="AC103" s="68">
        <v>0.5628270483500375</v>
      </c>
      <c r="AD103" s="52">
        <v>4.3511524464213513</v>
      </c>
      <c r="AE103" s="52">
        <v>0.14266073594824105</v>
      </c>
      <c r="AF103" s="68">
        <v>498.34447809158894</v>
      </c>
      <c r="AG103" s="68">
        <v>5.1438106421111174</v>
      </c>
      <c r="AH103" s="67">
        <v>943.59172788831074</v>
      </c>
      <c r="AI103" s="67">
        <v>7.1484221809720507</v>
      </c>
      <c r="AJ103" s="68">
        <v>130.37505934483303</v>
      </c>
      <c r="AK103" s="68">
        <v>1.2027219496755814</v>
      </c>
      <c r="AL103" s="67">
        <v>3307.1622038605278</v>
      </c>
      <c r="AM103" s="67">
        <v>29.951657695340632</v>
      </c>
      <c r="AN103" s="52">
        <v>3.1932977989173366</v>
      </c>
      <c r="AO103" s="52">
        <v>0.22589244879801096</v>
      </c>
      <c r="AP103" s="68">
        <v>66.982304216867448</v>
      </c>
      <c r="AQ103" s="68">
        <v>1.8185240963855418</v>
      </c>
      <c r="AR103" s="35">
        <v>0.15141145357189498</v>
      </c>
      <c r="AS103" s="35">
        <v>2.3750816246571761E-2</v>
      </c>
      <c r="AT103" s="34" t="s">
        <v>514</v>
      </c>
      <c r="AU103" s="34" t="s">
        <v>514</v>
      </c>
      <c r="AV103" s="34" t="s">
        <v>514</v>
      </c>
      <c r="AW103" s="34" t="s">
        <v>514</v>
      </c>
      <c r="AX103" s="34" t="s">
        <v>514</v>
      </c>
      <c r="AY103" s="34" t="s">
        <v>514</v>
      </c>
      <c r="AZ103" s="34" t="s">
        <v>514</v>
      </c>
      <c r="BA103" s="34" t="s">
        <v>514</v>
      </c>
      <c r="BB103" s="34" t="s">
        <v>514</v>
      </c>
      <c r="BC103" s="34" t="s">
        <v>514</v>
      </c>
      <c r="BD103" s="34" t="s">
        <v>514</v>
      </c>
      <c r="BE103" s="34" t="s">
        <v>514</v>
      </c>
      <c r="BF103" s="34" t="s">
        <v>514</v>
      </c>
      <c r="BG103" s="34" t="s">
        <v>514</v>
      </c>
      <c r="BH103" s="34" t="s">
        <v>514</v>
      </c>
      <c r="BI103" s="34" t="s">
        <v>514</v>
      </c>
      <c r="BJ103" s="34" t="s">
        <v>514</v>
      </c>
      <c r="BK103" s="34" t="s">
        <v>514</v>
      </c>
    </row>
    <row r="104" spans="1:63" x14ac:dyDescent="0.15">
      <c r="A104" s="47" t="s">
        <v>1069</v>
      </c>
      <c r="B104" s="21" t="s">
        <v>700</v>
      </c>
      <c r="C104" s="35">
        <v>39.370800000000003</v>
      </c>
      <c r="D104" s="35">
        <v>12.152100000000001</v>
      </c>
      <c r="E104" s="35">
        <v>47.317700000000002</v>
      </c>
      <c r="F104" s="35">
        <v>0.20979400000000001</v>
      </c>
      <c r="G104" s="35">
        <v>0.428228</v>
      </c>
      <c r="H104" s="35" t="s">
        <v>514</v>
      </c>
      <c r="I104" s="35" t="s">
        <v>514</v>
      </c>
      <c r="J104" s="35" t="s">
        <v>514</v>
      </c>
      <c r="K104" s="35" t="s">
        <v>514</v>
      </c>
      <c r="L104" s="35">
        <v>99.478622000000016</v>
      </c>
      <c r="M104" s="35">
        <v>87.417805561308853</v>
      </c>
      <c r="N104" s="52">
        <v>1.0614553897180763</v>
      </c>
      <c r="O104" s="55">
        <v>6.4711111111111122E-2</v>
      </c>
      <c r="P104" s="55" t="s">
        <v>514</v>
      </c>
      <c r="Q104" s="55" t="s">
        <v>514</v>
      </c>
      <c r="R104" s="55">
        <v>22.12488686803945</v>
      </c>
      <c r="S104" s="55">
        <v>0.90101349236359751</v>
      </c>
      <c r="T104" s="55">
        <v>141.1176503148375</v>
      </c>
      <c r="U104" s="55">
        <v>2.4396610732395634</v>
      </c>
      <c r="V104" s="55">
        <v>25.1</v>
      </c>
      <c r="W104" s="55">
        <v>2.2000000000000002</v>
      </c>
      <c r="X104" s="69">
        <v>1358.8104844414293</v>
      </c>
      <c r="Y104" s="67">
        <v>21.836253219657738</v>
      </c>
      <c r="Z104" s="52">
        <v>11.329539466750976</v>
      </c>
      <c r="AA104" s="52">
        <v>0.25819369796606595</v>
      </c>
      <c r="AB104" s="68">
        <v>35.770785739580155</v>
      </c>
      <c r="AC104" s="68">
        <v>0.59409521770281726</v>
      </c>
      <c r="AD104" s="52">
        <v>4.6160938131823714</v>
      </c>
      <c r="AE104" s="52">
        <v>0.14266073594824105</v>
      </c>
      <c r="AF104" s="68">
        <v>370.75780236079356</v>
      </c>
      <c r="AG104" s="68">
        <v>4.3369383845250598</v>
      </c>
      <c r="AH104" s="67">
        <v>1083.2696279641298</v>
      </c>
      <c r="AI104" s="67">
        <v>9.4177625558838134</v>
      </c>
      <c r="AJ104" s="68">
        <v>136.99003006804872</v>
      </c>
      <c r="AK104" s="68">
        <v>1.563538534578256</v>
      </c>
      <c r="AL104" s="67">
        <v>3045.0851990262972</v>
      </c>
      <c r="AM104" s="67">
        <v>29.951657695340632</v>
      </c>
      <c r="AN104" s="52">
        <v>3.0803515745183314</v>
      </c>
      <c r="AO104" s="52">
        <v>0.17455325588937212</v>
      </c>
      <c r="AP104" s="68">
        <v>79.307856425702795</v>
      </c>
      <c r="AQ104" s="68">
        <v>2.1216114457831323</v>
      </c>
      <c r="AR104" s="35">
        <v>0.13557757607418047</v>
      </c>
      <c r="AS104" s="35">
        <v>2.2761198902964606E-2</v>
      </c>
      <c r="AT104" s="34" t="s">
        <v>514</v>
      </c>
      <c r="AU104" s="34" t="s">
        <v>514</v>
      </c>
      <c r="AV104" s="34" t="s">
        <v>514</v>
      </c>
      <c r="AW104" s="34" t="s">
        <v>514</v>
      </c>
      <c r="AX104" s="34" t="s">
        <v>514</v>
      </c>
      <c r="AY104" s="34" t="s">
        <v>514</v>
      </c>
      <c r="AZ104" s="34" t="s">
        <v>514</v>
      </c>
      <c r="BA104" s="34" t="s">
        <v>514</v>
      </c>
      <c r="BB104" s="34" t="s">
        <v>514</v>
      </c>
      <c r="BC104" s="34" t="s">
        <v>514</v>
      </c>
      <c r="BD104" s="34" t="s">
        <v>514</v>
      </c>
      <c r="BE104" s="34" t="s">
        <v>514</v>
      </c>
      <c r="BF104" s="34" t="s">
        <v>514</v>
      </c>
      <c r="BG104" s="34" t="s">
        <v>514</v>
      </c>
      <c r="BH104" s="34" t="s">
        <v>514</v>
      </c>
      <c r="BI104" s="34" t="s">
        <v>514</v>
      </c>
      <c r="BJ104" s="34" t="s">
        <v>514</v>
      </c>
      <c r="BK104" s="34" t="s">
        <v>514</v>
      </c>
    </row>
    <row r="105" spans="1:63" x14ac:dyDescent="0.15">
      <c r="A105" s="47" t="s">
        <v>1069</v>
      </c>
      <c r="B105" s="21" t="s">
        <v>701</v>
      </c>
      <c r="C105" s="35">
        <v>39.354999999999997</v>
      </c>
      <c r="D105" s="35">
        <v>12.1989</v>
      </c>
      <c r="E105" s="35">
        <v>46.9636</v>
      </c>
      <c r="F105" s="35">
        <v>0.20877599999999999</v>
      </c>
      <c r="G105" s="35">
        <v>0.41434700000000002</v>
      </c>
      <c r="H105" s="35" t="s">
        <v>514</v>
      </c>
      <c r="I105" s="35" t="s">
        <v>514</v>
      </c>
      <c r="J105" s="35" t="s">
        <v>514</v>
      </c>
      <c r="K105" s="35" t="s">
        <v>514</v>
      </c>
      <c r="L105" s="35">
        <v>99.140623000000005</v>
      </c>
      <c r="M105" s="35">
        <v>87.292375156293673</v>
      </c>
      <c r="N105" s="52">
        <v>1.0189585406301824</v>
      </c>
      <c r="O105" s="55">
        <v>5.5052736318407965E-2</v>
      </c>
      <c r="P105" s="55" t="s">
        <v>514</v>
      </c>
      <c r="Q105" s="55" t="s">
        <v>514</v>
      </c>
      <c r="R105" s="55">
        <v>22.275055783433384</v>
      </c>
      <c r="S105" s="55">
        <v>0.90101349236359751</v>
      </c>
      <c r="T105" s="55">
        <v>139.20419064955158</v>
      </c>
      <c r="U105" s="55">
        <v>4.7836491632148306</v>
      </c>
      <c r="V105" s="55">
        <v>42.2</v>
      </c>
      <c r="W105" s="55">
        <v>2.9</v>
      </c>
      <c r="X105" s="69">
        <v>1403.4755478452746</v>
      </c>
      <c r="Y105" s="67">
        <v>17.866025361538149</v>
      </c>
      <c r="Z105" s="52">
        <v>11.370850458425545</v>
      </c>
      <c r="AA105" s="52">
        <v>0.24786595004742332</v>
      </c>
      <c r="AB105" s="68">
        <v>32.571009742479021</v>
      </c>
      <c r="AC105" s="68">
        <v>0.39606347846854484</v>
      </c>
      <c r="AD105" s="52">
        <v>4.6059037606146394</v>
      </c>
      <c r="AE105" s="52">
        <v>0.12228063081277803</v>
      </c>
      <c r="AF105" s="68">
        <v>364.80711946109636</v>
      </c>
      <c r="AG105" s="68">
        <v>4.034361287930289</v>
      </c>
      <c r="AH105" s="67">
        <v>1101.8782190384061</v>
      </c>
      <c r="AI105" s="67">
        <v>8.6234934246646961</v>
      </c>
      <c r="AJ105" s="68">
        <v>137.71166323785408</v>
      </c>
      <c r="AK105" s="68">
        <v>1.3229941446431397</v>
      </c>
      <c r="AL105" s="67">
        <v>2976.4459834744753</v>
      </c>
      <c r="AM105" s="67">
        <v>27.455686220728911</v>
      </c>
      <c r="AN105" s="52">
        <v>3.2959761847346143</v>
      </c>
      <c r="AO105" s="52">
        <v>0.16428541730764434</v>
      </c>
      <c r="AP105" s="68">
        <v>82.439759036144551</v>
      </c>
      <c r="AQ105" s="68">
        <v>1.7174949799196784</v>
      </c>
      <c r="AR105" s="35">
        <v>0.14745298419746636</v>
      </c>
      <c r="AS105" s="35">
        <v>2.4740433590178919E-2</v>
      </c>
      <c r="AT105" s="34" t="s">
        <v>514</v>
      </c>
      <c r="AU105" s="34" t="s">
        <v>514</v>
      </c>
      <c r="AV105" s="34" t="s">
        <v>514</v>
      </c>
      <c r="AW105" s="34" t="s">
        <v>514</v>
      </c>
      <c r="AX105" s="34" t="s">
        <v>514</v>
      </c>
      <c r="AY105" s="34" t="s">
        <v>514</v>
      </c>
      <c r="AZ105" s="34" t="s">
        <v>514</v>
      </c>
      <c r="BA105" s="34" t="s">
        <v>514</v>
      </c>
      <c r="BB105" s="34" t="s">
        <v>514</v>
      </c>
      <c r="BC105" s="34" t="s">
        <v>514</v>
      </c>
      <c r="BD105" s="34" t="s">
        <v>514</v>
      </c>
      <c r="BE105" s="34" t="s">
        <v>514</v>
      </c>
      <c r="BF105" s="34" t="s">
        <v>514</v>
      </c>
      <c r="BG105" s="34" t="s">
        <v>514</v>
      </c>
      <c r="BH105" s="34" t="s">
        <v>514</v>
      </c>
      <c r="BI105" s="34" t="s">
        <v>514</v>
      </c>
      <c r="BJ105" s="34" t="s">
        <v>514</v>
      </c>
      <c r="BK105" s="34" t="s">
        <v>514</v>
      </c>
    </row>
    <row r="106" spans="1:63" x14ac:dyDescent="0.15">
      <c r="A106" s="47" t="s">
        <v>1069</v>
      </c>
      <c r="B106" s="21" t="s">
        <v>702</v>
      </c>
      <c r="C106" s="35">
        <v>39.647399999999998</v>
      </c>
      <c r="D106" s="35">
        <v>10.946099999999999</v>
      </c>
      <c r="E106" s="35">
        <v>47.924300000000002</v>
      </c>
      <c r="F106" s="35">
        <v>0.20008899999999999</v>
      </c>
      <c r="G106" s="35">
        <v>0.45287100000000002</v>
      </c>
      <c r="H106" s="35" t="s">
        <v>514</v>
      </c>
      <c r="I106" s="35" t="s">
        <v>514</v>
      </c>
      <c r="J106" s="35" t="s">
        <v>514</v>
      </c>
      <c r="K106" s="35" t="s">
        <v>514</v>
      </c>
      <c r="L106" s="35">
        <v>99.170760000000001</v>
      </c>
      <c r="M106" s="35">
        <v>88.651962294951076</v>
      </c>
      <c r="N106" s="52">
        <v>0.89146799336650084</v>
      </c>
      <c r="O106" s="55">
        <v>4.5394361525704807E-2</v>
      </c>
      <c r="P106" s="55" t="s">
        <v>514</v>
      </c>
      <c r="Q106" s="55" t="s">
        <v>514</v>
      </c>
      <c r="R106" s="55">
        <v>25.528715616968597</v>
      </c>
      <c r="S106" s="55">
        <v>0.90101349236359751</v>
      </c>
      <c r="T106" s="55">
        <v>159.86955503463963</v>
      </c>
      <c r="U106" s="55">
        <v>1.4350947489644492</v>
      </c>
      <c r="V106" s="55">
        <v>21.6</v>
      </c>
      <c r="W106" s="55">
        <v>2</v>
      </c>
      <c r="X106" s="69">
        <v>1298.2645096051056</v>
      </c>
      <c r="Y106" s="67">
        <v>20.843696255127838</v>
      </c>
      <c r="Z106" s="52">
        <v>10.988723785435768</v>
      </c>
      <c r="AA106" s="52">
        <v>0.25819369796606595</v>
      </c>
      <c r="AB106" s="68">
        <v>32.383400726362339</v>
      </c>
      <c r="AC106" s="68">
        <v>0.41690892470373148</v>
      </c>
      <c r="AD106" s="52">
        <v>4.5855236554791761</v>
      </c>
      <c r="AE106" s="52">
        <v>0.14266073594824105</v>
      </c>
      <c r="AF106" s="68">
        <v>482.40875100426427</v>
      </c>
      <c r="AG106" s="68">
        <v>4.4377974167233178</v>
      </c>
      <c r="AH106" s="67">
        <v>963.67539020627976</v>
      </c>
      <c r="AI106" s="67">
        <v>7.2618891997176398</v>
      </c>
      <c r="AJ106" s="68">
        <v>134.70485836366512</v>
      </c>
      <c r="AK106" s="68">
        <v>1.3229941446431397</v>
      </c>
      <c r="AL106" s="67">
        <v>3168.6357870195775</v>
      </c>
      <c r="AM106" s="67">
        <v>26.207700483423054</v>
      </c>
      <c r="AN106" s="52">
        <v>2.9057983186289591</v>
      </c>
      <c r="AO106" s="52">
        <v>0.17455325588937212</v>
      </c>
      <c r="AP106" s="68">
        <v>67.689508032128501</v>
      </c>
      <c r="AQ106" s="68">
        <v>1.7174949799196784</v>
      </c>
      <c r="AR106" s="35">
        <v>0.14349451482303771</v>
      </c>
      <c r="AS106" s="35">
        <v>2.0781964215750293E-2</v>
      </c>
      <c r="AT106" s="34" t="s">
        <v>514</v>
      </c>
      <c r="AU106" s="34" t="s">
        <v>514</v>
      </c>
      <c r="AV106" s="34" t="s">
        <v>514</v>
      </c>
      <c r="AW106" s="34" t="s">
        <v>514</v>
      </c>
      <c r="AX106" s="34" t="s">
        <v>514</v>
      </c>
      <c r="AY106" s="34" t="s">
        <v>514</v>
      </c>
      <c r="AZ106" s="34" t="s">
        <v>514</v>
      </c>
      <c r="BA106" s="34" t="s">
        <v>514</v>
      </c>
      <c r="BB106" s="34" t="s">
        <v>514</v>
      </c>
      <c r="BC106" s="34" t="s">
        <v>514</v>
      </c>
      <c r="BD106" s="34" t="s">
        <v>514</v>
      </c>
      <c r="BE106" s="34" t="s">
        <v>514</v>
      </c>
      <c r="BF106" s="34" t="s">
        <v>514</v>
      </c>
      <c r="BG106" s="34" t="s">
        <v>514</v>
      </c>
      <c r="BH106" s="34" t="s">
        <v>514</v>
      </c>
      <c r="BI106" s="34" t="s">
        <v>514</v>
      </c>
      <c r="BJ106" s="34" t="s">
        <v>514</v>
      </c>
      <c r="BK106" s="34" t="s">
        <v>514</v>
      </c>
    </row>
    <row r="107" spans="1:63" x14ac:dyDescent="0.15">
      <c r="A107" s="47" t="s">
        <v>1069</v>
      </c>
      <c r="B107" s="21" t="s">
        <v>703</v>
      </c>
      <c r="C107" s="35">
        <v>39.864800000000002</v>
      </c>
      <c r="D107" s="35">
        <v>10.624700000000001</v>
      </c>
      <c r="E107" s="35">
        <v>49.152200000000001</v>
      </c>
      <c r="F107" s="35">
        <v>0.20435</v>
      </c>
      <c r="G107" s="35">
        <v>0.46398600000000001</v>
      </c>
      <c r="H107" s="35" t="s">
        <v>514</v>
      </c>
      <c r="I107" s="35" t="s">
        <v>514</v>
      </c>
      <c r="J107" s="35" t="s">
        <v>514</v>
      </c>
      <c r="K107" s="35" t="s">
        <v>514</v>
      </c>
      <c r="L107" s="35">
        <v>100.31003600000003</v>
      </c>
      <c r="M107" s="35">
        <v>89.194595284564713</v>
      </c>
      <c r="N107" s="52">
        <v>0.92913565505804308</v>
      </c>
      <c r="O107" s="55">
        <v>6.181359867330017E-2</v>
      </c>
      <c r="P107" s="55" t="s">
        <v>514</v>
      </c>
      <c r="Q107" s="55" t="s">
        <v>514</v>
      </c>
      <c r="R107" s="55">
        <v>25.428603006705973</v>
      </c>
      <c r="S107" s="55">
        <v>1.0511824077575305</v>
      </c>
      <c r="T107" s="55">
        <v>151.92869742370303</v>
      </c>
      <c r="U107" s="55">
        <v>1.7699501903894874</v>
      </c>
      <c r="V107" s="55">
        <v>25.4</v>
      </c>
      <c r="W107" s="55">
        <v>2.5</v>
      </c>
      <c r="X107" s="69">
        <v>1334.9891172927116</v>
      </c>
      <c r="Y107" s="67">
        <v>25.806481077777327</v>
      </c>
      <c r="Z107" s="52">
        <v>11.030034777110338</v>
      </c>
      <c r="AA107" s="52">
        <v>0.30983243755927914</v>
      </c>
      <c r="AB107" s="68">
        <v>32.487627957538272</v>
      </c>
      <c r="AC107" s="68">
        <v>0.4898679865268844</v>
      </c>
      <c r="AD107" s="52">
        <v>4.2696320258795</v>
      </c>
      <c r="AE107" s="52">
        <v>0.16304084108370406</v>
      </c>
      <c r="AF107" s="68">
        <v>456.38712069711391</v>
      </c>
      <c r="AG107" s="68">
        <v>5.1438106421111174</v>
      </c>
      <c r="AH107" s="67">
        <v>947.676540563152</v>
      </c>
      <c r="AI107" s="67">
        <v>7.1484221809720507</v>
      </c>
      <c r="AJ107" s="68">
        <v>133.74268080392466</v>
      </c>
      <c r="AK107" s="68">
        <v>1.563538534578256</v>
      </c>
      <c r="AL107" s="67">
        <v>3270.9706174786579</v>
      </c>
      <c r="AM107" s="67">
        <v>27.455686220728911</v>
      </c>
      <c r="AN107" s="52">
        <v>3.0187445430279647</v>
      </c>
      <c r="AO107" s="52">
        <v>0.18482109447109987</v>
      </c>
      <c r="AP107" s="68">
        <v>66.982304216867448</v>
      </c>
      <c r="AQ107" s="68">
        <v>1.8185240963855418</v>
      </c>
      <c r="AR107" s="35">
        <v>0.14052566279221623</v>
      </c>
      <c r="AS107" s="35">
        <v>2.3750816246571761E-2</v>
      </c>
      <c r="AT107" s="34" t="s">
        <v>514</v>
      </c>
      <c r="AU107" s="34" t="s">
        <v>514</v>
      </c>
      <c r="AV107" s="34" t="s">
        <v>514</v>
      </c>
      <c r="AW107" s="34" t="s">
        <v>514</v>
      </c>
      <c r="AX107" s="34" t="s">
        <v>514</v>
      </c>
      <c r="AY107" s="34" t="s">
        <v>514</v>
      </c>
      <c r="AZ107" s="34" t="s">
        <v>514</v>
      </c>
      <c r="BA107" s="34" t="s">
        <v>514</v>
      </c>
      <c r="BB107" s="34" t="s">
        <v>514</v>
      </c>
      <c r="BC107" s="34" t="s">
        <v>514</v>
      </c>
      <c r="BD107" s="34" t="s">
        <v>514</v>
      </c>
      <c r="BE107" s="34" t="s">
        <v>514</v>
      </c>
      <c r="BF107" s="34" t="s">
        <v>514</v>
      </c>
      <c r="BG107" s="34" t="s">
        <v>514</v>
      </c>
      <c r="BH107" s="34" t="s">
        <v>514</v>
      </c>
      <c r="BI107" s="34" t="s">
        <v>514</v>
      </c>
      <c r="BJ107" s="34" t="s">
        <v>514</v>
      </c>
      <c r="BK107" s="34" t="s">
        <v>514</v>
      </c>
    </row>
    <row r="108" spans="1:63" x14ac:dyDescent="0.15">
      <c r="A108" s="47" t="s">
        <v>1069</v>
      </c>
      <c r="B108" s="21" t="s">
        <v>704</v>
      </c>
      <c r="C108" s="35">
        <v>39.7331</v>
      </c>
      <c r="D108" s="35">
        <v>10.4473</v>
      </c>
      <c r="E108" s="35">
        <v>48.607599999999998</v>
      </c>
      <c r="F108" s="35">
        <v>0.20255200000000001</v>
      </c>
      <c r="G108" s="35">
        <v>0.473829</v>
      </c>
      <c r="H108" s="35" t="s">
        <v>514</v>
      </c>
      <c r="I108" s="35" t="s">
        <v>514</v>
      </c>
      <c r="J108" s="35" t="s">
        <v>514</v>
      </c>
      <c r="K108" s="35" t="s">
        <v>514</v>
      </c>
      <c r="L108" s="35">
        <v>99.464380999999989</v>
      </c>
      <c r="M108" s="35">
        <v>89.249371870513045</v>
      </c>
      <c r="N108" s="52">
        <v>0.98998341625207287</v>
      </c>
      <c r="O108" s="55">
        <v>4.4428524046434492E-2</v>
      </c>
      <c r="P108" s="55" t="s">
        <v>514</v>
      </c>
      <c r="Q108" s="55" t="s">
        <v>514</v>
      </c>
      <c r="R108" s="55">
        <v>27.230629991433169</v>
      </c>
      <c r="S108" s="55">
        <v>0.70078827183835357</v>
      </c>
      <c r="T108" s="55">
        <v>126.57535685866442</v>
      </c>
      <c r="U108" s="55">
        <v>1.9612961569180802</v>
      </c>
      <c r="V108" s="55">
        <v>53.3</v>
      </c>
      <c r="W108" s="55">
        <v>3.8</v>
      </c>
      <c r="X108" s="69">
        <v>1308.1900792504043</v>
      </c>
      <c r="Y108" s="67">
        <v>20.843696255127838</v>
      </c>
      <c r="Z108" s="52">
        <v>10.813152070818843</v>
      </c>
      <c r="AA108" s="52">
        <v>0.24786595004742332</v>
      </c>
      <c r="AB108" s="68">
        <v>25.34806262198687</v>
      </c>
      <c r="AC108" s="68">
        <v>0.41690892470373148</v>
      </c>
      <c r="AD108" s="52">
        <v>3.7499393449251932</v>
      </c>
      <c r="AE108" s="52">
        <v>0.11209057824504653</v>
      </c>
      <c r="AF108" s="68">
        <v>449.62956553983071</v>
      </c>
      <c r="AG108" s="68">
        <v>5.1438106421111174</v>
      </c>
      <c r="AH108" s="67">
        <v>927.59287824518287</v>
      </c>
      <c r="AI108" s="67">
        <v>6.9214881434808744</v>
      </c>
      <c r="AJ108" s="68">
        <v>130.49533153980059</v>
      </c>
      <c r="AK108" s="68">
        <v>1.0824497547080234</v>
      </c>
      <c r="AL108" s="67">
        <v>3307.1622038605278</v>
      </c>
      <c r="AM108" s="67">
        <v>33.695614907258211</v>
      </c>
      <c r="AN108" s="52">
        <v>2.998208865864509</v>
      </c>
      <c r="AO108" s="52">
        <v>0.17455325588937212</v>
      </c>
      <c r="AP108" s="68">
        <v>65.769954819277089</v>
      </c>
      <c r="AQ108" s="68">
        <v>1.4144076305220878</v>
      </c>
      <c r="AR108" s="35">
        <v>9.5992882329894211E-2</v>
      </c>
      <c r="AS108" s="35">
        <v>1.3854642810500195E-2</v>
      </c>
      <c r="AT108" s="34" t="s">
        <v>514</v>
      </c>
      <c r="AU108" s="34" t="s">
        <v>514</v>
      </c>
      <c r="AV108" s="34" t="s">
        <v>514</v>
      </c>
      <c r="AW108" s="34" t="s">
        <v>514</v>
      </c>
      <c r="AX108" s="34" t="s">
        <v>514</v>
      </c>
      <c r="AY108" s="34" t="s">
        <v>514</v>
      </c>
      <c r="AZ108" s="34" t="s">
        <v>514</v>
      </c>
      <c r="BA108" s="34" t="s">
        <v>514</v>
      </c>
      <c r="BB108" s="34" t="s">
        <v>514</v>
      </c>
      <c r="BC108" s="34" t="s">
        <v>514</v>
      </c>
      <c r="BD108" s="34" t="s">
        <v>514</v>
      </c>
      <c r="BE108" s="34" t="s">
        <v>514</v>
      </c>
      <c r="BF108" s="34" t="s">
        <v>514</v>
      </c>
      <c r="BG108" s="34" t="s">
        <v>514</v>
      </c>
      <c r="BH108" s="34" t="s">
        <v>514</v>
      </c>
      <c r="BI108" s="34" t="s">
        <v>514</v>
      </c>
      <c r="BJ108" s="34" t="s">
        <v>514</v>
      </c>
      <c r="BK108" s="34" t="s">
        <v>514</v>
      </c>
    </row>
    <row r="109" spans="1:63" x14ac:dyDescent="0.15">
      <c r="A109" s="47" t="s">
        <v>1069</v>
      </c>
      <c r="B109" s="21" t="s">
        <v>705</v>
      </c>
      <c r="C109" s="35">
        <v>39.349902999999998</v>
      </c>
      <c r="D109" s="35">
        <v>15.8492</v>
      </c>
      <c r="E109" s="35">
        <v>44.245199999999997</v>
      </c>
      <c r="F109" s="35">
        <v>0.24121000000000001</v>
      </c>
      <c r="G109" s="35">
        <v>0.275835</v>
      </c>
      <c r="H109" s="35" t="s">
        <v>514</v>
      </c>
      <c r="I109" s="35" t="s">
        <v>514</v>
      </c>
      <c r="J109" s="35" t="s">
        <v>514</v>
      </c>
      <c r="K109" s="35" t="s">
        <v>514</v>
      </c>
      <c r="L109" s="35">
        <v>99.961347999999987</v>
      </c>
      <c r="M109" s="35">
        <v>83.267300000000006</v>
      </c>
      <c r="N109" s="52">
        <v>1.2256477611940297</v>
      </c>
      <c r="O109" s="55">
        <v>7.0506135986732998E-2</v>
      </c>
      <c r="P109" s="55" t="s">
        <v>514</v>
      </c>
      <c r="Q109" s="55" t="s">
        <v>514</v>
      </c>
      <c r="R109" s="55">
        <v>20.422972493574875</v>
      </c>
      <c r="S109" s="55">
        <v>0.90101349236359751</v>
      </c>
      <c r="T109" s="55">
        <v>117.3429139736598</v>
      </c>
      <c r="U109" s="55">
        <v>4.4487937217897926</v>
      </c>
      <c r="V109" s="55">
        <v>51.8</v>
      </c>
      <c r="W109" s="55">
        <v>3.2</v>
      </c>
      <c r="X109" s="69">
        <v>1646.6520041550993</v>
      </c>
      <c r="Y109" s="67">
        <v>22.828810184187635</v>
      </c>
      <c r="Z109" s="52">
        <v>11.536094425123828</v>
      </c>
      <c r="AA109" s="52">
        <v>0.29950468964063648</v>
      </c>
      <c r="AB109" s="68">
        <v>38.35562107274329</v>
      </c>
      <c r="AC109" s="68">
        <v>1.0422723117593287</v>
      </c>
      <c r="AD109" s="52">
        <v>5.3192074403558447</v>
      </c>
      <c r="AE109" s="52">
        <v>0.17323089365143557</v>
      </c>
      <c r="AF109" s="68">
        <v>271.31079661331194</v>
      </c>
      <c r="AG109" s="68">
        <v>3.8326432235337742</v>
      </c>
      <c r="AH109" s="67">
        <v>1337.7761510104838</v>
      </c>
      <c r="AI109" s="67">
        <v>12.481372062014692</v>
      </c>
      <c r="AJ109" s="68">
        <v>154.06868175344198</v>
      </c>
      <c r="AK109" s="68">
        <v>1.4432663396106977</v>
      </c>
      <c r="AL109" s="67">
        <v>2044.2006377069981</v>
      </c>
      <c r="AM109" s="67">
        <v>22.463743271505471</v>
      </c>
      <c r="AN109" s="52">
        <v>3.9017786610565528</v>
      </c>
      <c r="AO109" s="52">
        <v>0.23616028737973874</v>
      </c>
      <c r="AP109" s="68">
        <v>93.957078313252993</v>
      </c>
      <c r="AQ109" s="68">
        <v>2.2226405622489955</v>
      </c>
      <c r="AR109" s="35">
        <v>0.12073331592007312</v>
      </c>
      <c r="AS109" s="35">
        <v>2.3750816246571761E-2</v>
      </c>
      <c r="AT109" s="34" t="s">
        <v>514</v>
      </c>
      <c r="AU109" s="34" t="s">
        <v>514</v>
      </c>
      <c r="AV109" s="34" t="s">
        <v>514</v>
      </c>
      <c r="AW109" s="34" t="s">
        <v>514</v>
      </c>
      <c r="AX109" s="34" t="s">
        <v>514</v>
      </c>
      <c r="AY109" s="34" t="s">
        <v>514</v>
      </c>
      <c r="AZ109" s="34" t="s">
        <v>514</v>
      </c>
      <c r="BA109" s="34" t="s">
        <v>514</v>
      </c>
      <c r="BB109" s="34" t="s">
        <v>514</v>
      </c>
      <c r="BC109" s="34" t="s">
        <v>514</v>
      </c>
      <c r="BD109" s="34" t="s">
        <v>514</v>
      </c>
      <c r="BE109" s="34" t="s">
        <v>514</v>
      </c>
      <c r="BF109" s="34" t="s">
        <v>514</v>
      </c>
      <c r="BG109" s="34" t="s">
        <v>514</v>
      </c>
      <c r="BH109" s="34" t="s">
        <v>514</v>
      </c>
      <c r="BI109" s="34" t="s">
        <v>514</v>
      </c>
      <c r="BJ109" s="34" t="s">
        <v>514</v>
      </c>
      <c r="BK109" s="34" t="s">
        <v>514</v>
      </c>
    </row>
    <row r="110" spans="1:63" x14ac:dyDescent="0.15">
      <c r="A110" s="47" t="s">
        <v>1069</v>
      </c>
      <c r="B110" s="21" t="s">
        <v>706</v>
      </c>
      <c r="C110" s="35">
        <v>39.709299999999999</v>
      </c>
      <c r="D110" s="35">
        <v>10.8002</v>
      </c>
      <c r="E110" s="35">
        <v>48.135300000000001</v>
      </c>
      <c r="F110" s="35">
        <v>0.20320099999999999</v>
      </c>
      <c r="G110" s="35">
        <v>0.46132499999999999</v>
      </c>
      <c r="H110" s="35" t="s">
        <v>514</v>
      </c>
      <c r="I110" s="35" t="s">
        <v>514</v>
      </c>
      <c r="J110" s="35" t="s">
        <v>514</v>
      </c>
      <c r="K110" s="35" t="s">
        <v>514</v>
      </c>
      <c r="L110" s="35">
        <v>99.309326000000013</v>
      </c>
      <c r="M110" s="35">
        <v>88.829922598759197</v>
      </c>
      <c r="N110" s="52">
        <v>0.90692139303482588</v>
      </c>
      <c r="O110" s="55">
        <v>5.601857379767828E-2</v>
      </c>
      <c r="P110" s="55" t="s">
        <v>514</v>
      </c>
      <c r="Q110" s="55" t="s">
        <v>514</v>
      </c>
      <c r="R110" s="55">
        <v>24.577645819473688</v>
      </c>
      <c r="S110" s="55">
        <v>0.85095718723228653</v>
      </c>
      <c r="T110" s="55">
        <v>167.42772071251906</v>
      </c>
      <c r="U110" s="55">
        <v>4.7836491632148306</v>
      </c>
      <c r="V110" s="55">
        <v>22.1</v>
      </c>
      <c r="W110" s="55">
        <v>2.2999999999999998</v>
      </c>
      <c r="X110" s="69">
        <v>1317.1230919311736</v>
      </c>
      <c r="Y110" s="67">
        <v>18.858582326068046</v>
      </c>
      <c r="Z110" s="52">
        <v>11.04036252502898</v>
      </c>
      <c r="AA110" s="52">
        <v>0.24786595004742332</v>
      </c>
      <c r="AB110" s="68">
        <v>35.17669052187734</v>
      </c>
      <c r="AC110" s="68">
        <v>0.57324977146763079</v>
      </c>
      <c r="AD110" s="52">
        <v>4.5549534977759816</v>
      </c>
      <c r="AE110" s="52">
        <v>0.11209057824504653</v>
      </c>
      <c r="AF110" s="68">
        <v>473.73487423521414</v>
      </c>
      <c r="AG110" s="68">
        <v>5.0429516099128611</v>
      </c>
      <c r="AH110" s="67">
        <v>966.85246673115637</v>
      </c>
      <c r="AI110" s="67">
        <v>7.7157572746999916</v>
      </c>
      <c r="AJ110" s="68">
        <v>132.61212217122963</v>
      </c>
      <c r="AK110" s="68">
        <v>1.1786675106820699</v>
      </c>
      <c r="AL110" s="67">
        <v>3226.0431309356472</v>
      </c>
      <c r="AM110" s="67">
        <v>24.959714746117193</v>
      </c>
      <c r="AN110" s="52">
        <v>3.1008872516817867</v>
      </c>
      <c r="AO110" s="52">
        <v>0.16428541730764434</v>
      </c>
      <c r="AP110" s="68">
        <v>67.386420682730915</v>
      </c>
      <c r="AQ110" s="68">
        <v>1.8185240963855418</v>
      </c>
      <c r="AR110" s="35">
        <v>0.1484426015410735</v>
      </c>
      <c r="AS110" s="35">
        <v>2.0781964215750293E-2</v>
      </c>
      <c r="AT110" s="34" t="s">
        <v>514</v>
      </c>
      <c r="AU110" s="34" t="s">
        <v>514</v>
      </c>
      <c r="AV110" s="34" t="s">
        <v>514</v>
      </c>
      <c r="AW110" s="34" t="s">
        <v>514</v>
      </c>
      <c r="AX110" s="34" t="s">
        <v>514</v>
      </c>
      <c r="AY110" s="34" t="s">
        <v>514</v>
      </c>
      <c r="AZ110" s="34" t="s">
        <v>514</v>
      </c>
      <c r="BA110" s="34" t="s">
        <v>514</v>
      </c>
      <c r="BB110" s="34" t="s">
        <v>514</v>
      </c>
      <c r="BC110" s="34" t="s">
        <v>514</v>
      </c>
      <c r="BD110" s="34" t="s">
        <v>514</v>
      </c>
      <c r="BE110" s="34" t="s">
        <v>514</v>
      </c>
      <c r="BF110" s="34" t="s">
        <v>514</v>
      </c>
      <c r="BG110" s="34" t="s">
        <v>514</v>
      </c>
      <c r="BH110" s="34" t="s">
        <v>514</v>
      </c>
      <c r="BI110" s="34" t="s">
        <v>514</v>
      </c>
      <c r="BJ110" s="34" t="s">
        <v>514</v>
      </c>
      <c r="BK110" s="34" t="s">
        <v>514</v>
      </c>
    </row>
    <row r="111" spans="1:63" x14ac:dyDescent="0.15">
      <c r="A111" s="47" t="s">
        <v>1069</v>
      </c>
      <c r="B111" s="21" t="s">
        <v>707</v>
      </c>
      <c r="C111" s="35">
        <v>39.947200000000002</v>
      </c>
      <c r="D111" s="35">
        <v>10.4823</v>
      </c>
      <c r="E111" s="35">
        <v>48.822299999999998</v>
      </c>
      <c r="F111" s="35">
        <v>0.20202899999999999</v>
      </c>
      <c r="G111" s="35">
        <v>0.46682299999999999</v>
      </c>
      <c r="H111" s="35" t="s">
        <v>514</v>
      </c>
      <c r="I111" s="35" t="s">
        <v>514</v>
      </c>
      <c r="J111" s="35" t="s">
        <v>514</v>
      </c>
      <c r="K111" s="35" t="s">
        <v>514</v>
      </c>
      <c r="L111" s="35">
        <v>99.920652000000004</v>
      </c>
      <c r="M111" s="35">
        <v>89.259564370070265</v>
      </c>
      <c r="N111" s="52">
        <v>0.94652072968490875</v>
      </c>
      <c r="O111" s="55">
        <v>4.9257711442786067E-2</v>
      </c>
      <c r="P111" s="55" t="s">
        <v>514</v>
      </c>
      <c r="Q111" s="55" t="s">
        <v>514</v>
      </c>
      <c r="R111" s="55">
        <v>26.029278668281705</v>
      </c>
      <c r="S111" s="55">
        <v>0.85095718723228653</v>
      </c>
      <c r="T111" s="55">
        <v>152.78975427308168</v>
      </c>
      <c r="U111" s="55">
        <v>1.2915852740680043</v>
      </c>
      <c r="V111" s="55">
        <v>30.5</v>
      </c>
      <c r="W111" s="55">
        <v>2.2000000000000002</v>
      </c>
      <c r="X111" s="69">
        <v>1328.0412185410023</v>
      </c>
      <c r="Y111" s="67">
        <v>20.843696255127838</v>
      </c>
      <c r="Z111" s="52">
        <v>10.968068289598481</v>
      </c>
      <c r="AA111" s="52">
        <v>0.25819369796606595</v>
      </c>
      <c r="AB111" s="68">
        <v>31.007601274840024</v>
      </c>
      <c r="AC111" s="68">
        <v>0.51071343276207104</v>
      </c>
      <c r="AD111" s="52">
        <v>4.3511524464213513</v>
      </c>
      <c r="AE111" s="52">
        <v>0.13247068338050955</v>
      </c>
      <c r="AF111" s="68">
        <v>485.73709906680676</v>
      </c>
      <c r="AG111" s="68">
        <v>6.8584141894814907</v>
      </c>
      <c r="AH111" s="67">
        <v>939.27998117597838</v>
      </c>
      <c r="AI111" s="67">
        <v>9.7581636121205779</v>
      </c>
      <c r="AJ111" s="68">
        <v>129.53315398006012</v>
      </c>
      <c r="AK111" s="68">
        <v>1.563538534578256</v>
      </c>
      <c r="AL111" s="67">
        <v>3278.4585319024932</v>
      </c>
      <c r="AM111" s="67">
        <v>36.191586381869932</v>
      </c>
      <c r="AN111" s="52">
        <v>3.03928022019142</v>
      </c>
      <c r="AO111" s="52">
        <v>0.17455325588937212</v>
      </c>
      <c r="AP111" s="68">
        <v>66.477158634538128</v>
      </c>
      <c r="AQ111" s="68">
        <v>2.0205823293172687</v>
      </c>
      <c r="AR111" s="35">
        <v>0.13359834138696616</v>
      </c>
      <c r="AS111" s="35">
        <v>1.8802729528535976E-2</v>
      </c>
      <c r="AT111" s="34" t="s">
        <v>514</v>
      </c>
      <c r="AU111" s="34" t="s">
        <v>514</v>
      </c>
      <c r="AV111" s="34" t="s">
        <v>514</v>
      </c>
      <c r="AW111" s="34" t="s">
        <v>514</v>
      </c>
      <c r="AX111" s="34" t="s">
        <v>514</v>
      </c>
      <c r="AY111" s="34" t="s">
        <v>514</v>
      </c>
      <c r="AZ111" s="34" t="s">
        <v>514</v>
      </c>
      <c r="BA111" s="34" t="s">
        <v>514</v>
      </c>
      <c r="BB111" s="34" t="s">
        <v>514</v>
      </c>
      <c r="BC111" s="34" t="s">
        <v>514</v>
      </c>
      <c r="BD111" s="34" t="s">
        <v>514</v>
      </c>
      <c r="BE111" s="34" t="s">
        <v>514</v>
      </c>
      <c r="BF111" s="34" t="s">
        <v>514</v>
      </c>
      <c r="BG111" s="34" t="s">
        <v>514</v>
      </c>
      <c r="BH111" s="34" t="s">
        <v>514</v>
      </c>
      <c r="BI111" s="34" t="s">
        <v>514</v>
      </c>
      <c r="BJ111" s="34" t="s">
        <v>514</v>
      </c>
      <c r="BK111" s="34" t="s">
        <v>514</v>
      </c>
    </row>
    <row r="112" spans="1:63" x14ac:dyDescent="0.15">
      <c r="A112" s="47" t="s">
        <v>1069</v>
      </c>
      <c r="B112" s="21" t="s">
        <v>708</v>
      </c>
      <c r="C112" s="35">
        <v>39.786000000000001</v>
      </c>
      <c r="D112" s="35">
        <v>10.782999999999999</v>
      </c>
      <c r="E112" s="35">
        <v>48.262900000000002</v>
      </c>
      <c r="F112" s="35">
        <v>0.20161799999999999</v>
      </c>
      <c r="G112" s="35">
        <v>0.457617</v>
      </c>
      <c r="H112" s="35" t="s">
        <v>514</v>
      </c>
      <c r="I112" s="35" t="s">
        <v>514</v>
      </c>
      <c r="J112" s="35" t="s">
        <v>514</v>
      </c>
      <c r="K112" s="35" t="s">
        <v>514</v>
      </c>
      <c r="L112" s="35">
        <v>99.491135</v>
      </c>
      <c r="M112" s="35">
        <v>88.871935972083691</v>
      </c>
      <c r="N112" s="52">
        <v>0.94941824212271975</v>
      </c>
      <c r="O112" s="55">
        <v>5.5052736318407965E-2</v>
      </c>
      <c r="P112" s="55" t="s">
        <v>514</v>
      </c>
      <c r="Q112" s="55" t="s">
        <v>514</v>
      </c>
      <c r="R112" s="55">
        <v>24.827927345130245</v>
      </c>
      <c r="S112" s="55">
        <v>0.90101349236359751</v>
      </c>
      <c r="T112" s="55">
        <v>130.40227618923629</v>
      </c>
      <c r="U112" s="55">
        <v>1.1959122908037076</v>
      </c>
      <c r="V112" s="55">
        <v>25.8</v>
      </c>
      <c r="W112" s="55">
        <v>2.2999999999999998</v>
      </c>
      <c r="X112" s="69">
        <v>1326.0561046119426</v>
      </c>
      <c r="Y112" s="67">
        <v>24.813924113247428</v>
      </c>
      <c r="Z112" s="52">
        <v>10.606597112445989</v>
      </c>
      <c r="AA112" s="52">
        <v>0.23753820212878071</v>
      </c>
      <c r="AB112" s="68">
        <v>32.122832648422509</v>
      </c>
      <c r="AC112" s="68">
        <v>0.63578611017319042</v>
      </c>
      <c r="AD112" s="52">
        <v>4.0658309745248697</v>
      </c>
      <c r="AE112" s="52">
        <v>0.12228063081277803</v>
      </c>
      <c r="AF112" s="68">
        <v>422.700203942896</v>
      </c>
      <c r="AG112" s="68">
        <v>5.6481058031024034</v>
      </c>
      <c r="AH112" s="67">
        <v>951.64788621924754</v>
      </c>
      <c r="AI112" s="67">
        <v>7.8292242934455807</v>
      </c>
      <c r="AJ112" s="68">
        <v>131.93859787941128</v>
      </c>
      <c r="AK112" s="68">
        <v>1.3229941446431397</v>
      </c>
      <c r="AL112" s="67">
        <v>3186.1075873418595</v>
      </c>
      <c r="AM112" s="67">
        <v>29.951657695340632</v>
      </c>
      <c r="AN112" s="52">
        <v>2.9366018343741422</v>
      </c>
      <c r="AO112" s="52">
        <v>0.17455325588937212</v>
      </c>
      <c r="AP112" s="68">
        <v>71.831701807228896</v>
      </c>
      <c r="AQ112" s="68">
        <v>1.7174949799196784</v>
      </c>
      <c r="AR112" s="35">
        <v>0.13260872404335902</v>
      </c>
      <c r="AS112" s="35">
        <v>2.0781964215750293E-2</v>
      </c>
      <c r="AT112" s="34" t="s">
        <v>514</v>
      </c>
      <c r="AU112" s="34" t="s">
        <v>514</v>
      </c>
      <c r="AV112" s="34" t="s">
        <v>514</v>
      </c>
      <c r="AW112" s="34" t="s">
        <v>514</v>
      </c>
      <c r="AX112" s="34" t="s">
        <v>514</v>
      </c>
      <c r="AY112" s="34" t="s">
        <v>514</v>
      </c>
      <c r="AZ112" s="34" t="s">
        <v>514</v>
      </c>
      <c r="BA112" s="34" t="s">
        <v>514</v>
      </c>
      <c r="BB112" s="34" t="s">
        <v>514</v>
      </c>
      <c r="BC112" s="34" t="s">
        <v>514</v>
      </c>
      <c r="BD112" s="34" t="s">
        <v>514</v>
      </c>
      <c r="BE112" s="34" t="s">
        <v>514</v>
      </c>
      <c r="BF112" s="34" t="s">
        <v>514</v>
      </c>
      <c r="BG112" s="34" t="s">
        <v>514</v>
      </c>
      <c r="BH112" s="34" t="s">
        <v>514</v>
      </c>
      <c r="BI112" s="34" t="s">
        <v>514</v>
      </c>
      <c r="BJ112" s="34" t="s">
        <v>514</v>
      </c>
      <c r="BK112" s="34" t="s">
        <v>514</v>
      </c>
    </row>
    <row r="113" spans="1:63" x14ac:dyDescent="0.15">
      <c r="A113" s="47" t="s">
        <v>1069</v>
      </c>
      <c r="B113" s="21" t="s">
        <v>709</v>
      </c>
      <c r="C113" s="35">
        <v>39.863700000000001</v>
      </c>
      <c r="D113" s="35">
        <v>10.720700000000001</v>
      </c>
      <c r="E113" s="35">
        <v>48.34</v>
      </c>
      <c r="F113" s="35">
        <v>0.19373299999999999</v>
      </c>
      <c r="G113" s="35">
        <v>0.472495</v>
      </c>
      <c r="H113" s="35" t="s">
        <v>514</v>
      </c>
      <c r="I113" s="35" t="s">
        <v>514</v>
      </c>
      <c r="J113" s="35" t="s">
        <v>514</v>
      </c>
      <c r="K113" s="35" t="s">
        <v>514</v>
      </c>
      <c r="L113" s="35">
        <v>99.590627999999995</v>
      </c>
      <c r="M113" s="35">
        <v>88.944817207415312</v>
      </c>
      <c r="N113" s="52">
        <v>0.98901757877280272</v>
      </c>
      <c r="O113" s="55">
        <v>5.0223548922056382E-2</v>
      </c>
      <c r="P113" s="55" t="s">
        <v>514</v>
      </c>
      <c r="Q113" s="55" t="s">
        <v>514</v>
      </c>
      <c r="R113" s="55">
        <v>26.229503888806949</v>
      </c>
      <c r="S113" s="55">
        <v>1.1012387128888415</v>
      </c>
      <c r="T113" s="55">
        <v>164.70104068948663</v>
      </c>
      <c r="U113" s="55">
        <v>3.5877368724111229</v>
      </c>
      <c r="V113" s="55">
        <v>21.5</v>
      </c>
      <c r="W113" s="55">
        <v>2.2999999999999998</v>
      </c>
      <c r="X113" s="69">
        <v>1307.1975222858746</v>
      </c>
      <c r="Y113" s="67">
        <v>34.739493758546402</v>
      </c>
      <c r="Z113" s="52">
        <v>11.050690272947623</v>
      </c>
      <c r="AA113" s="52">
        <v>0.35114342923384972</v>
      </c>
      <c r="AB113" s="68">
        <v>34.051036425177266</v>
      </c>
      <c r="AC113" s="68">
        <v>0.85466329564264942</v>
      </c>
      <c r="AD113" s="52">
        <v>4.6262838657501026</v>
      </c>
      <c r="AE113" s="52">
        <v>0.19361099878689855</v>
      </c>
      <c r="AF113" s="68">
        <v>483.11476422965205</v>
      </c>
      <c r="AG113" s="68">
        <v>11.094493541808294</v>
      </c>
      <c r="AH113" s="67">
        <v>975.81636121205781</v>
      </c>
      <c r="AI113" s="67">
        <v>19.289393186749979</v>
      </c>
      <c r="AJ113" s="68">
        <v>134.34404177876246</v>
      </c>
      <c r="AK113" s="68">
        <v>3.367621459091628</v>
      </c>
      <c r="AL113" s="67">
        <v>3368.313504988515</v>
      </c>
      <c r="AM113" s="67">
        <v>72.383172763739864</v>
      </c>
      <c r="AN113" s="52">
        <v>2.998208865864509</v>
      </c>
      <c r="AO113" s="52">
        <v>0.16428541730764434</v>
      </c>
      <c r="AP113" s="68">
        <v>69.305973895582312</v>
      </c>
      <c r="AQ113" s="68">
        <v>2.3236696787148587</v>
      </c>
      <c r="AR113" s="35">
        <v>0.14250489747943057</v>
      </c>
      <c r="AS113" s="35">
        <v>2.0781964215750293E-2</v>
      </c>
      <c r="AT113" s="34" t="s">
        <v>514</v>
      </c>
      <c r="AU113" s="34" t="s">
        <v>514</v>
      </c>
      <c r="AV113" s="34" t="s">
        <v>514</v>
      </c>
      <c r="AW113" s="34" t="s">
        <v>514</v>
      </c>
      <c r="AX113" s="34" t="s">
        <v>514</v>
      </c>
      <c r="AY113" s="34" t="s">
        <v>514</v>
      </c>
      <c r="AZ113" s="34" t="s">
        <v>514</v>
      </c>
      <c r="BA113" s="34" t="s">
        <v>514</v>
      </c>
      <c r="BB113" s="34" t="s">
        <v>514</v>
      </c>
      <c r="BC113" s="34" t="s">
        <v>514</v>
      </c>
      <c r="BD113" s="34" t="s">
        <v>514</v>
      </c>
      <c r="BE113" s="34" t="s">
        <v>514</v>
      </c>
      <c r="BF113" s="34" t="s">
        <v>514</v>
      </c>
      <c r="BG113" s="34" t="s">
        <v>514</v>
      </c>
      <c r="BH113" s="34" t="s">
        <v>514</v>
      </c>
      <c r="BI113" s="34" t="s">
        <v>514</v>
      </c>
      <c r="BJ113" s="34" t="s">
        <v>514</v>
      </c>
      <c r="BK113" s="34" t="s">
        <v>514</v>
      </c>
    </row>
    <row r="114" spans="1:63" x14ac:dyDescent="0.15">
      <c r="A114" s="47" t="s">
        <v>1069</v>
      </c>
      <c r="B114" s="21" t="s">
        <v>710</v>
      </c>
      <c r="C114" s="35">
        <v>39.720199999999998</v>
      </c>
      <c r="D114" s="35">
        <v>10.2355</v>
      </c>
      <c r="E114" s="35">
        <v>48.864699999999999</v>
      </c>
      <c r="F114" s="35">
        <v>0.18923799999999999</v>
      </c>
      <c r="G114" s="35">
        <v>0.46614100000000003</v>
      </c>
      <c r="H114" s="35" t="s">
        <v>514</v>
      </c>
      <c r="I114" s="35" t="s">
        <v>514</v>
      </c>
      <c r="J114" s="35" t="s">
        <v>514</v>
      </c>
      <c r="K114" s="35" t="s">
        <v>514</v>
      </c>
      <c r="L114" s="35">
        <v>99.475779000000003</v>
      </c>
      <c r="M114" s="35">
        <v>89.494018775380653</v>
      </c>
      <c r="N114" s="52">
        <v>1.0160610281923714</v>
      </c>
      <c r="O114" s="55">
        <v>5.9881923714759533E-2</v>
      </c>
      <c r="P114" s="55" t="s">
        <v>514</v>
      </c>
      <c r="Q114" s="55" t="s">
        <v>514</v>
      </c>
      <c r="R114" s="55">
        <v>24.677758429736308</v>
      </c>
      <c r="S114" s="55">
        <v>0.90101349236359751</v>
      </c>
      <c r="T114" s="55">
        <v>159.34335362668602</v>
      </c>
      <c r="U114" s="55">
        <v>4.735812671582682</v>
      </c>
      <c r="V114" s="55">
        <v>22.5</v>
      </c>
      <c r="W114" s="55">
        <v>1.9</v>
      </c>
      <c r="X114" s="69">
        <v>1303.2272944277549</v>
      </c>
      <c r="Y114" s="67">
        <v>34.739493758546402</v>
      </c>
      <c r="Z114" s="52">
        <v>11.277900727157762</v>
      </c>
      <c r="AA114" s="52">
        <v>0.38212667298977765</v>
      </c>
      <c r="AB114" s="68">
        <v>34.91612244393751</v>
      </c>
      <c r="AC114" s="68">
        <v>1.0318495886417354</v>
      </c>
      <c r="AD114" s="52">
        <v>4.2900121310149624</v>
      </c>
      <c r="AE114" s="52">
        <v>0.16304084108370406</v>
      </c>
      <c r="AF114" s="68">
        <v>503.2865706693035</v>
      </c>
      <c r="AG114" s="68">
        <v>14.12026450775601</v>
      </c>
      <c r="AH114" s="67">
        <v>963.33498915004304</v>
      </c>
      <c r="AI114" s="67">
        <v>30.63609506130879</v>
      </c>
      <c r="AJ114" s="68">
        <v>134.22376958379488</v>
      </c>
      <c r="AK114" s="68">
        <v>3.9689824339294186</v>
      </c>
      <c r="AL114" s="67">
        <v>3357.0816333527623</v>
      </c>
      <c r="AM114" s="67">
        <v>98.590873247162904</v>
      </c>
      <c r="AN114" s="52">
        <v>2.8647269643020481</v>
      </c>
      <c r="AO114" s="52">
        <v>0.17455325588937212</v>
      </c>
      <c r="AP114" s="68">
        <v>67.083333333333329</v>
      </c>
      <c r="AQ114" s="68">
        <v>2.2226405622489955</v>
      </c>
      <c r="AR114" s="35">
        <v>0.12766063732532323</v>
      </c>
      <c r="AS114" s="35">
        <v>1.8802729528535976E-2</v>
      </c>
      <c r="AT114" s="34" t="s">
        <v>514</v>
      </c>
      <c r="AU114" s="34" t="s">
        <v>514</v>
      </c>
      <c r="AV114" s="34" t="s">
        <v>514</v>
      </c>
      <c r="AW114" s="34" t="s">
        <v>514</v>
      </c>
      <c r="AX114" s="34" t="s">
        <v>514</v>
      </c>
      <c r="AY114" s="34" t="s">
        <v>514</v>
      </c>
      <c r="AZ114" s="34" t="s">
        <v>514</v>
      </c>
      <c r="BA114" s="34" t="s">
        <v>514</v>
      </c>
      <c r="BB114" s="34" t="s">
        <v>514</v>
      </c>
      <c r="BC114" s="34" t="s">
        <v>514</v>
      </c>
      <c r="BD114" s="34" t="s">
        <v>514</v>
      </c>
      <c r="BE114" s="34" t="s">
        <v>514</v>
      </c>
      <c r="BF114" s="34" t="s">
        <v>514</v>
      </c>
      <c r="BG114" s="34" t="s">
        <v>514</v>
      </c>
      <c r="BH114" s="34" t="s">
        <v>514</v>
      </c>
      <c r="BI114" s="34" t="s">
        <v>514</v>
      </c>
      <c r="BJ114" s="34" t="s">
        <v>514</v>
      </c>
      <c r="BK114" s="34" t="s">
        <v>514</v>
      </c>
    </row>
    <row r="115" spans="1:63" x14ac:dyDescent="0.15">
      <c r="A115" s="47" t="s">
        <v>1069</v>
      </c>
      <c r="B115" s="21" t="s">
        <v>711</v>
      </c>
      <c r="C115" s="35">
        <v>39.915900000000001</v>
      </c>
      <c r="D115" s="35">
        <v>10.488</v>
      </c>
      <c r="E115" s="35">
        <v>47.983699999999999</v>
      </c>
      <c r="F115" s="35">
        <v>0.20723800000000001</v>
      </c>
      <c r="G115" s="35">
        <v>0.47323300000000001</v>
      </c>
      <c r="H115" s="35" t="s">
        <v>514</v>
      </c>
      <c r="I115" s="35" t="s">
        <v>514</v>
      </c>
      <c r="J115" s="35" t="s">
        <v>514</v>
      </c>
      <c r="K115" s="35" t="s">
        <v>514</v>
      </c>
      <c r="L115" s="35">
        <v>99.068070999999989</v>
      </c>
      <c r="M115" s="35">
        <v>89.087046821495889</v>
      </c>
      <c r="N115" s="52">
        <v>0.92334063018242118</v>
      </c>
      <c r="O115" s="55">
        <v>4.6360199004975129E-2</v>
      </c>
      <c r="P115" s="55" t="s">
        <v>514</v>
      </c>
      <c r="Q115" s="55" t="s">
        <v>514</v>
      </c>
      <c r="R115" s="55">
        <v>25.478659311837283</v>
      </c>
      <c r="S115" s="55">
        <v>0.70078827183835357</v>
      </c>
      <c r="T115" s="55">
        <v>152.69408128981738</v>
      </c>
      <c r="U115" s="55">
        <v>1.4829312405965975</v>
      </c>
      <c r="V115" s="55">
        <v>22.9</v>
      </c>
      <c r="W115" s="55">
        <v>2.9</v>
      </c>
      <c r="X115" s="69">
        <v>1302.234737463225</v>
      </c>
      <c r="Y115" s="67">
        <v>19.851139290597942</v>
      </c>
      <c r="Z115" s="52">
        <v>10.906101802086628</v>
      </c>
      <c r="AA115" s="52">
        <v>0.20655495837285279</v>
      </c>
      <c r="AB115" s="68">
        <v>34.332449949352281</v>
      </c>
      <c r="AC115" s="68">
        <v>0.437754370938918</v>
      </c>
      <c r="AD115" s="52">
        <v>4.1167812373635275</v>
      </c>
      <c r="AE115" s="52">
        <v>0.13247068338050955</v>
      </c>
      <c r="AF115" s="68">
        <v>474.23916939620545</v>
      </c>
      <c r="AG115" s="68">
        <v>4.6395154811198314</v>
      </c>
      <c r="AH115" s="67">
        <v>932.58542706998867</v>
      </c>
      <c r="AI115" s="67">
        <v>6.6945541059896989</v>
      </c>
      <c r="AJ115" s="68">
        <v>130.13451495489792</v>
      </c>
      <c r="AK115" s="68">
        <v>1.2027219496755814</v>
      </c>
      <c r="AL115" s="67">
        <v>3249.7548599444585</v>
      </c>
      <c r="AM115" s="67">
        <v>28.703671958034771</v>
      </c>
      <c r="AN115" s="52">
        <v>2.8031199328116814</v>
      </c>
      <c r="AO115" s="52">
        <v>0.16428541730764434</v>
      </c>
      <c r="AP115" s="68">
        <v>66.376129518072275</v>
      </c>
      <c r="AQ115" s="68">
        <v>1.8185240963855418</v>
      </c>
      <c r="AR115" s="35">
        <v>0.13755681076139481</v>
      </c>
      <c r="AS115" s="35">
        <v>2.2761198902964606E-2</v>
      </c>
      <c r="AT115" s="34" t="s">
        <v>514</v>
      </c>
      <c r="AU115" s="34" t="s">
        <v>514</v>
      </c>
      <c r="AV115" s="34" t="s">
        <v>514</v>
      </c>
      <c r="AW115" s="34" t="s">
        <v>514</v>
      </c>
      <c r="AX115" s="34" t="s">
        <v>514</v>
      </c>
      <c r="AY115" s="34" t="s">
        <v>514</v>
      </c>
      <c r="AZ115" s="34" t="s">
        <v>514</v>
      </c>
      <c r="BA115" s="34" t="s">
        <v>514</v>
      </c>
      <c r="BB115" s="34" t="s">
        <v>514</v>
      </c>
      <c r="BC115" s="34" t="s">
        <v>514</v>
      </c>
      <c r="BD115" s="34" t="s">
        <v>514</v>
      </c>
      <c r="BE115" s="34" t="s">
        <v>514</v>
      </c>
      <c r="BF115" s="34" t="s">
        <v>514</v>
      </c>
      <c r="BG115" s="34" t="s">
        <v>514</v>
      </c>
      <c r="BH115" s="34" t="s">
        <v>514</v>
      </c>
      <c r="BI115" s="34" t="s">
        <v>514</v>
      </c>
      <c r="BJ115" s="34" t="s">
        <v>514</v>
      </c>
      <c r="BK115" s="34" t="s">
        <v>514</v>
      </c>
    </row>
    <row r="116" spans="1:63" x14ac:dyDescent="0.15">
      <c r="A116" s="47" t="s">
        <v>1069</v>
      </c>
      <c r="B116" s="21" t="s">
        <v>712</v>
      </c>
      <c r="C116" s="35">
        <v>39.376399999999997</v>
      </c>
      <c r="D116" s="35">
        <v>13.174099999999999</v>
      </c>
      <c r="E116" s="35">
        <v>45.925899999999999</v>
      </c>
      <c r="F116" s="35">
        <v>0.20644000000000001</v>
      </c>
      <c r="G116" s="35">
        <v>0.36485000000000001</v>
      </c>
      <c r="H116" s="35" t="s">
        <v>514</v>
      </c>
      <c r="I116" s="35" t="s">
        <v>514</v>
      </c>
      <c r="J116" s="35" t="s">
        <v>514</v>
      </c>
      <c r="K116" s="35" t="s">
        <v>514</v>
      </c>
      <c r="L116" s="35">
        <v>99.047690000000003</v>
      </c>
      <c r="M116" s="35">
        <v>86.150066706025143</v>
      </c>
      <c r="N116" s="52">
        <v>1.051797014925373</v>
      </c>
      <c r="O116" s="55">
        <v>5.1189386401326697E-2</v>
      </c>
      <c r="P116" s="55" t="s">
        <v>514</v>
      </c>
      <c r="Q116" s="55" t="s">
        <v>514</v>
      </c>
      <c r="R116" s="55">
        <v>21.574267511595028</v>
      </c>
      <c r="S116" s="55">
        <v>1.0011261026262195</v>
      </c>
      <c r="T116" s="55">
        <v>145.04024262867367</v>
      </c>
      <c r="U116" s="55">
        <v>2.0091326485502288</v>
      </c>
      <c r="V116" s="55">
        <v>65</v>
      </c>
      <c r="W116" s="55">
        <v>4.4000000000000004</v>
      </c>
      <c r="X116" s="69">
        <v>1344.9146869380106</v>
      </c>
      <c r="Y116" s="67">
        <v>19.851139290597942</v>
      </c>
      <c r="Z116" s="52">
        <v>11.660027400147538</v>
      </c>
      <c r="AA116" s="52">
        <v>0.42343766466434818</v>
      </c>
      <c r="AB116" s="68">
        <v>34.81189521276157</v>
      </c>
      <c r="AC116" s="68">
        <v>0.5628270483500375</v>
      </c>
      <c r="AD116" s="52">
        <v>5.2376870198139924</v>
      </c>
      <c r="AE116" s="52">
        <v>0.18342094621916705</v>
      </c>
      <c r="AF116" s="68">
        <v>356.73839688523577</v>
      </c>
      <c r="AG116" s="68">
        <v>6.7575551572832335</v>
      </c>
      <c r="AH116" s="67">
        <v>1176.6529843917488</v>
      </c>
      <c r="AI116" s="67">
        <v>13.616042249470574</v>
      </c>
      <c r="AJ116" s="68">
        <v>144.80772274094002</v>
      </c>
      <c r="AK116" s="68">
        <v>3.127077069156512</v>
      </c>
      <c r="AL116" s="67">
        <v>2519.6832036205305</v>
      </c>
      <c r="AM116" s="67">
        <v>34.943600644564071</v>
      </c>
      <c r="AN116" s="52">
        <v>2.9263339957924148</v>
      </c>
      <c r="AO116" s="52">
        <v>0.18482109447109987</v>
      </c>
      <c r="AP116" s="68">
        <v>88.501506024096358</v>
      </c>
      <c r="AQ116" s="68">
        <v>2.9298443775100393</v>
      </c>
      <c r="AR116" s="35">
        <v>0.16427647903878803</v>
      </c>
      <c r="AS116" s="35">
        <v>2.770928562100039E-2</v>
      </c>
      <c r="AT116" s="34" t="s">
        <v>514</v>
      </c>
      <c r="AU116" s="34" t="s">
        <v>514</v>
      </c>
      <c r="AV116" s="34" t="s">
        <v>514</v>
      </c>
      <c r="AW116" s="34" t="s">
        <v>514</v>
      </c>
      <c r="AX116" s="34" t="s">
        <v>514</v>
      </c>
      <c r="AY116" s="34" t="s">
        <v>514</v>
      </c>
      <c r="AZ116" s="34" t="s">
        <v>514</v>
      </c>
      <c r="BA116" s="34" t="s">
        <v>514</v>
      </c>
      <c r="BB116" s="34" t="s">
        <v>514</v>
      </c>
      <c r="BC116" s="34" t="s">
        <v>514</v>
      </c>
      <c r="BD116" s="34" t="s">
        <v>514</v>
      </c>
      <c r="BE116" s="34" t="s">
        <v>514</v>
      </c>
      <c r="BF116" s="34" t="s">
        <v>514</v>
      </c>
      <c r="BG116" s="34" t="s">
        <v>514</v>
      </c>
      <c r="BH116" s="34" t="s">
        <v>514</v>
      </c>
      <c r="BI116" s="34" t="s">
        <v>514</v>
      </c>
      <c r="BJ116" s="34" t="s">
        <v>514</v>
      </c>
      <c r="BK116" s="34" t="s">
        <v>514</v>
      </c>
    </row>
    <row r="117" spans="1:63" x14ac:dyDescent="0.15">
      <c r="A117" s="47" t="s">
        <v>1069</v>
      </c>
      <c r="B117" s="21" t="s">
        <v>713</v>
      </c>
      <c r="C117" s="35">
        <v>39.794400000000003</v>
      </c>
      <c r="D117" s="35">
        <v>10.6172</v>
      </c>
      <c r="E117" s="35">
        <v>48.639000000000003</v>
      </c>
      <c r="F117" s="35">
        <v>0.203906</v>
      </c>
      <c r="G117" s="35">
        <v>0.45967400000000003</v>
      </c>
      <c r="H117" s="35" t="s">
        <v>514</v>
      </c>
      <c r="I117" s="35" t="s">
        <v>514</v>
      </c>
      <c r="J117" s="35" t="s">
        <v>514</v>
      </c>
      <c r="K117" s="35" t="s">
        <v>514</v>
      </c>
      <c r="L117" s="35">
        <v>99.714180000000013</v>
      </c>
      <c r="M117" s="35">
        <v>89.099880341238233</v>
      </c>
      <c r="N117" s="52">
        <v>0.99674427860696524</v>
      </c>
      <c r="O117" s="55">
        <v>6.6642786069651752E-2</v>
      </c>
      <c r="P117" s="55" t="s">
        <v>514</v>
      </c>
      <c r="Q117" s="55" t="s">
        <v>514</v>
      </c>
      <c r="R117" s="55">
        <v>25.778997142625151</v>
      </c>
      <c r="S117" s="55">
        <v>0.9510697974949085</v>
      </c>
      <c r="T117" s="55">
        <v>152.83759076471384</v>
      </c>
      <c r="U117" s="55">
        <v>1.5786042238608939</v>
      </c>
      <c r="V117" s="55">
        <v>21.9</v>
      </c>
      <c r="W117" s="55">
        <v>2.4</v>
      </c>
      <c r="X117" s="69">
        <v>1261.5399019174993</v>
      </c>
      <c r="Y117" s="67">
        <v>19.851139290597942</v>
      </c>
      <c r="Z117" s="52">
        <v>10.431025397829064</v>
      </c>
      <c r="AA117" s="52">
        <v>0.21688270629149542</v>
      </c>
      <c r="AB117" s="68">
        <v>32.20621443336325</v>
      </c>
      <c r="AC117" s="68">
        <v>0.53155887899725762</v>
      </c>
      <c r="AD117" s="52">
        <v>4.0862110796603321</v>
      </c>
      <c r="AE117" s="52">
        <v>0.12228063081277803</v>
      </c>
      <c r="AF117" s="68">
        <v>469.80137197948216</v>
      </c>
      <c r="AG117" s="68">
        <v>5.0429516099128611</v>
      </c>
      <c r="AH117" s="67">
        <v>933.83356427619015</v>
      </c>
      <c r="AI117" s="67">
        <v>8.0561583309367553</v>
      </c>
      <c r="AJ117" s="68">
        <v>133.0210476341193</v>
      </c>
      <c r="AK117" s="68">
        <v>1.4432663396106977</v>
      </c>
      <c r="AL117" s="67">
        <v>3223.5471594610353</v>
      </c>
      <c r="AM117" s="67">
        <v>27.455686220728911</v>
      </c>
      <c r="AN117" s="52">
        <v>3.2035656374990649</v>
      </c>
      <c r="AO117" s="52">
        <v>0.19508893305282765</v>
      </c>
      <c r="AP117" s="68">
        <v>66.881275100401595</v>
      </c>
      <c r="AQ117" s="68">
        <v>1.7174949799196784</v>
      </c>
      <c r="AR117" s="35">
        <v>0.12865025466893037</v>
      </c>
      <c r="AS117" s="35">
        <v>2.3750816246571761E-2</v>
      </c>
      <c r="AT117" s="34" t="s">
        <v>514</v>
      </c>
      <c r="AU117" s="34" t="s">
        <v>514</v>
      </c>
      <c r="AV117" s="34" t="s">
        <v>514</v>
      </c>
      <c r="AW117" s="34" t="s">
        <v>514</v>
      </c>
      <c r="AX117" s="34" t="s">
        <v>514</v>
      </c>
      <c r="AY117" s="34" t="s">
        <v>514</v>
      </c>
      <c r="AZ117" s="34" t="s">
        <v>514</v>
      </c>
      <c r="BA117" s="34" t="s">
        <v>514</v>
      </c>
      <c r="BB117" s="34" t="s">
        <v>514</v>
      </c>
      <c r="BC117" s="34" t="s">
        <v>514</v>
      </c>
      <c r="BD117" s="34" t="s">
        <v>514</v>
      </c>
      <c r="BE117" s="34" t="s">
        <v>514</v>
      </c>
      <c r="BF117" s="34" t="s">
        <v>514</v>
      </c>
      <c r="BG117" s="34" t="s">
        <v>514</v>
      </c>
      <c r="BH117" s="34" t="s">
        <v>514</v>
      </c>
      <c r="BI117" s="34" t="s">
        <v>514</v>
      </c>
      <c r="BJ117" s="34" t="s">
        <v>514</v>
      </c>
      <c r="BK117" s="34" t="s">
        <v>514</v>
      </c>
    </row>
    <row r="118" spans="1:63" x14ac:dyDescent="0.15">
      <c r="A118" s="47" t="s">
        <v>1070</v>
      </c>
      <c r="B118" s="21" t="s">
        <v>691</v>
      </c>
      <c r="C118" s="35">
        <v>39.924599999999998</v>
      </c>
      <c r="D118" s="35">
        <v>12.761100000000001</v>
      </c>
      <c r="E118" s="35">
        <v>46.852899999999998</v>
      </c>
      <c r="F118" s="35">
        <v>0.19735800000000001</v>
      </c>
      <c r="G118" s="35">
        <v>0.37091200000000002</v>
      </c>
      <c r="H118" s="35" t="s">
        <v>514</v>
      </c>
      <c r="I118" s="35" t="s">
        <v>514</v>
      </c>
      <c r="J118" s="35" t="s">
        <v>514</v>
      </c>
      <c r="K118" s="35" t="s">
        <v>514</v>
      </c>
      <c r="L118" s="35">
        <v>100.10687</v>
      </c>
      <c r="M118" s="35">
        <v>86.745900000000006</v>
      </c>
      <c r="N118" s="52">
        <v>1.1348590381426202</v>
      </c>
      <c r="O118" s="55">
        <v>6.7608623548922067E-2</v>
      </c>
      <c r="P118" s="55" t="s">
        <v>514</v>
      </c>
      <c r="Q118" s="55" t="s">
        <v>514</v>
      </c>
      <c r="R118" s="55">
        <v>24.477533209211064</v>
      </c>
      <c r="S118" s="55">
        <v>0.80090088210097565</v>
      </c>
      <c r="T118" s="55">
        <v>89.310729877220879</v>
      </c>
      <c r="U118" s="55">
        <v>2.1048056318145254</v>
      </c>
      <c r="V118" s="55">
        <v>40.200000000000003</v>
      </c>
      <c r="W118" s="55">
        <v>3.3</v>
      </c>
      <c r="X118" s="69">
        <v>1316.1305349666436</v>
      </c>
      <c r="Y118" s="67">
        <v>33.746936794016506</v>
      </c>
      <c r="Z118" s="52">
        <v>12.765096427442302</v>
      </c>
      <c r="AA118" s="52">
        <v>0.44409316050163344</v>
      </c>
      <c r="AB118" s="68">
        <v>23.388590675879335</v>
      </c>
      <c r="AC118" s="68">
        <v>0.6670542795259703</v>
      </c>
      <c r="AD118" s="52">
        <v>3.7295592397897304</v>
      </c>
      <c r="AE118" s="52">
        <v>0.12228063081277803</v>
      </c>
      <c r="AF118" s="68">
        <v>314.478462394166</v>
      </c>
      <c r="AG118" s="68">
        <v>9.1781719300414064</v>
      </c>
      <c r="AH118" s="67">
        <v>1125.592825956234</v>
      </c>
      <c r="AI118" s="67">
        <v>34.040105623676432</v>
      </c>
      <c r="AJ118" s="68">
        <v>140.95901250197815</v>
      </c>
      <c r="AK118" s="68">
        <v>3.6081658490267445</v>
      </c>
      <c r="AL118" s="67">
        <v>2574.5945760619884</v>
      </c>
      <c r="AM118" s="67">
        <v>67.391229814516421</v>
      </c>
      <c r="AN118" s="52">
        <v>3.2343691532442476</v>
      </c>
      <c r="AO118" s="52">
        <v>0.18482109447109987</v>
      </c>
      <c r="AP118" s="68">
        <v>84.460341365461829</v>
      </c>
      <c r="AQ118" s="68">
        <v>3.1319026104417667</v>
      </c>
      <c r="AR118" s="35">
        <v>0.12271255060728743</v>
      </c>
      <c r="AS118" s="35">
        <v>1.9792346872143134E-2</v>
      </c>
      <c r="AT118" s="34" t="s">
        <v>514</v>
      </c>
      <c r="AU118" s="34" t="s">
        <v>514</v>
      </c>
      <c r="AV118" s="34" t="s">
        <v>514</v>
      </c>
      <c r="AW118" s="34" t="s">
        <v>514</v>
      </c>
      <c r="AX118" s="34" t="s">
        <v>514</v>
      </c>
      <c r="AY118" s="34" t="s">
        <v>514</v>
      </c>
      <c r="AZ118" s="34" t="s">
        <v>514</v>
      </c>
      <c r="BA118" s="34" t="s">
        <v>514</v>
      </c>
      <c r="BB118" s="34" t="s">
        <v>514</v>
      </c>
      <c r="BC118" s="34" t="s">
        <v>514</v>
      </c>
      <c r="BD118" s="34" t="s">
        <v>514</v>
      </c>
      <c r="BE118" s="34" t="s">
        <v>514</v>
      </c>
      <c r="BF118" s="34" t="s">
        <v>514</v>
      </c>
      <c r="BG118" s="34" t="s">
        <v>514</v>
      </c>
      <c r="BH118" s="34" t="s">
        <v>514</v>
      </c>
      <c r="BI118" s="34" t="s">
        <v>514</v>
      </c>
      <c r="BJ118" s="34" t="s">
        <v>514</v>
      </c>
      <c r="BK118" s="34" t="s">
        <v>514</v>
      </c>
    </row>
    <row r="119" spans="1:63" x14ac:dyDescent="0.15">
      <c r="A119" s="47" t="s">
        <v>1070</v>
      </c>
      <c r="B119" s="21" t="s">
        <v>694</v>
      </c>
      <c r="C119" s="35">
        <v>39.233699999999999</v>
      </c>
      <c r="D119" s="35">
        <v>14.7727</v>
      </c>
      <c r="E119" s="35">
        <v>44.932600000000001</v>
      </c>
      <c r="F119" s="35">
        <v>0.21568399999999999</v>
      </c>
      <c r="G119" s="35">
        <v>0.34343899999999999</v>
      </c>
      <c r="H119" s="35" t="s">
        <v>514</v>
      </c>
      <c r="I119" s="35" t="s">
        <v>514</v>
      </c>
      <c r="J119" s="35" t="s">
        <v>514</v>
      </c>
      <c r="K119" s="35" t="s">
        <v>514</v>
      </c>
      <c r="L119" s="35">
        <v>99.498122999999993</v>
      </c>
      <c r="M119" s="35">
        <v>84.428299999999993</v>
      </c>
      <c r="N119" s="52">
        <v>1.1580391376451078</v>
      </c>
      <c r="O119" s="55">
        <v>5.601857379767828E-2</v>
      </c>
      <c r="P119" s="55" t="s">
        <v>514</v>
      </c>
      <c r="Q119" s="55" t="s">
        <v>514</v>
      </c>
      <c r="R119" s="55">
        <v>16.268299167676066</v>
      </c>
      <c r="S119" s="55">
        <v>0.75084457696966456</v>
      </c>
      <c r="T119" s="55">
        <v>103.37465841707248</v>
      </c>
      <c r="U119" s="55">
        <v>3.1093719560896398</v>
      </c>
      <c r="V119" s="55">
        <v>32.9</v>
      </c>
      <c r="W119" s="55">
        <v>2.2000000000000002</v>
      </c>
      <c r="X119" s="69">
        <v>1427.296914993992</v>
      </c>
      <c r="Y119" s="67">
        <v>35.732050723076298</v>
      </c>
      <c r="Z119" s="52">
        <v>13.384761302560861</v>
      </c>
      <c r="AA119" s="52">
        <v>0.35114342923384972</v>
      </c>
      <c r="AB119" s="68">
        <v>35.708249400874593</v>
      </c>
      <c r="AC119" s="68">
        <v>0.84424057252505624</v>
      </c>
      <c r="AD119" s="52">
        <v>4.5957137080469073</v>
      </c>
      <c r="AE119" s="52">
        <v>0.16304084108370406</v>
      </c>
      <c r="AF119" s="68">
        <v>197.17940794759286</v>
      </c>
      <c r="AG119" s="68">
        <v>5.3455287065076327</v>
      </c>
      <c r="AH119" s="67">
        <v>1320.7560981986458</v>
      </c>
      <c r="AI119" s="67">
        <v>29.501424873852908</v>
      </c>
      <c r="AJ119" s="68">
        <v>138.19275201772433</v>
      </c>
      <c r="AK119" s="68">
        <v>3.127077069156512</v>
      </c>
      <c r="AL119" s="67">
        <v>2351.2051290842396</v>
      </c>
      <c r="AM119" s="67">
        <v>42.431515068399229</v>
      </c>
      <c r="AN119" s="52">
        <v>3.3370475390615257</v>
      </c>
      <c r="AO119" s="52">
        <v>0.17455325588937212</v>
      </c>
      <c r="AP119" s="68">
        <v>97.998242971887535</v>
      </c>
      <c r="AQ119" s="68">
        <v>2.5257279116465856</v>
      </c>
      <c r="AR119" s="35">
        <v>0.16031800966435938</v>
      </c>
      <c r="AS119" s="35">
        <v>2.3750816246571761E-2</v>
      </c>
      <c r="AT119" s="34" t="s">
        <v>514</v>
      </c>
      <c r="AU119" s="34" t="s">
        <v>514</v>
      </c>
      <c r="AV119" s="34" t="s">
        <v>514</v>
      </c>
      <c r="AW119" s="34" t="s">
        <v>514</v>
      </c>
      <c r="AX119" s="34" t="s">
        <v>514</v>
      </c>
      <c r="AY119" s="34" t="s">
        <v>514</v>
      </c>
      <c r="AZ119" s="34" t="s">
        <v>514</v>
      </c>
      <c r="BA119" s="34" t="s">
        <v>514</v>
      </c>
      <c r="BB119" s="34" t="s">
        <v>514</v>
      </c>
      <c r="BC119" s="34" t="s">
        <v>514</v>
      </c>
      <c r="BD119" s="34" t="s">
        <v>514</v>
      </c>
      <c r="BE119" s="34" t="s">
        <v>514</v>
      </c>
      <c r="BF119" s="34" t="s">
        <v>514</v>
      </c>
      <c r="BG119" s="34" t="s">
        <v>514</v>
      </c>
      <c r="BH119" s="34" t="s">
        <v>514</v>
      </c>
      <c r="BI119" s="34" t="s">
        <v>514</v>
      </c>
      <c r="BJ119" s="34" t="s">
        <v>514</v>
      </c>
      <c r="BK119" s="34" t="s">
        <v>514</v>
      </c>
    </row>
    <row r="120" spans="1:63" x14ac:dyDescent="0.15">
      <c r="A120" s="47" t="s">
        <v>1070</v>
      </c>
      <c r="B120" s="21" t="s">
        <v>714</v>
      </c>
      <c r="C120" s="35">
        <v>39.817900000000002</v>
      </c>
      <c r="D120" s="35">
        <v>10.2719</v>
      </c>
      <c r="E120" s="35">
        <v>48.4377</v>
      </c>
      <c r="F120" s="35">
        <v>0.188971</v>
      </c>
      <c r="G120" s="35">
        <v>0.46857599999999999</v>
      </c>
      <c r="H120" s="35" t="s">
        <v>514</v>
      </c>
      <c r="I120" s="35" t="s">
        <v>514</v>
      </c>
      <c r="J120" s="35" t="s">
        <v>514</v>
      </c>
      <c r="K120" s="35" t="s">
        <v>514</v>
      </c>
      <c r="L120" s="35">
        <v>99.185046999999997</v>
      </c>
      <c r="M120" s="35">
        <v>89.368300000000005</v>
      </c>
      <c r="N120" s="52">
        <v>0.95134991708126038</v>
      </c>
      <c r="O120" s="55">
        <v>6.9540298507462683E-2</v>
      </c>
      <c r="P120" s="55" t="s">
        <v>514</v>
      </c>
      <c r="Q120" s="55" t="s">
        <v>514</v>
      </c>
      <c r="R120" s="55">
        <v>26.279560193938259</v>
      </c>
      <c r="S120" s="55">
        <v>1.0511824077575305</v>
      </c>
      <c r="T120" s="55">
        <v>145.51860754499515</v>
      </c>
      <c r="U120" s="55">
        <v>4.4487937217897926</v>
      </c>
      <c r="V120" s="55">
        <v>29.7</v>
      </c>
      <c r="W120" s="55">
        <v>2.8</v>
      </c>
      <c r="X120" s="69">
        <v>1297.2719526405756</v>
      </c>
      <c r="Y120" s="67">
        <v>50.620405191024751</v>
      </c>
      <c r="Z120" s="52">
        <v>13.281483823374433</v>
      </c>
      <c r="AA120" s="52">
        <v>0.52671514385077456</v>
      </c>
      <c r="AB120" s="68">
        <v>31.997759971011387</v>
      </c>
      <c r="AC120" s="68">
        <v>1.1464995429352616</v>
      </c>
      <c r="AD120" s="52">
        <v>4.4122927618277412</v>
      </c>
      <c r="AE120" s="52">
        <v>0.21399110392236156</v>
      </c>
      <c r="AF120" s="68">
        <v>508.32952227921641</v>
      </c>
      <c r="AG120" s="68">
        <v>20.171806439651444</v>
      </c>
      <c r="AH120" s="67">
        <v>962.20031896258718</v>
      </c>
      <c r="AI120" s="67">
        <v>38.578786373499959</v>
      </c>
      <c r="AJ120" s="68">
        <v>130.7358759297357</v>
      </c>
      <c r="AK120" s="68">
        <v>4.8108877987023257</v>
      </c>
      <c r="AL120" s="67">
        <v>3367.065519251209</v>
      </c>
      <c r="AM120" s="67">
        <v>122.30260225597424</v>
      </c>
      <c r="AN120" s="52">
        <v>2.9674053501193258</v>
      </c>
      <c r="AO120" s="52">
        <v>0.17455325588937212</v>
      </c>
      <c r="AP120" s="68">
        <v>69.204944779116445</v>
      </c>
      <c r="AQ120" s="68">
        <v>2.7277861445783129</v>
      </c>
      <c r="AR120" s="35">
        <v>0.16328686169518086</v>
      </c>
      <c r="AS120" s="35">
        <v>2.0781964215750293E-2</v>
      </c>
      <c r="AT120" s="34" t="s">
        <v>514</v>
      </c>
      <c r="AU120" s="34" t="s">
        <v>514</v>
      </c>
      <c r="AV120" s="34" t="s">
        <v>514</v>
      </c>
      <c r="AW120" s="34" t="s">
        <v>514</v>
      </c>
      <c r="AX120" s="34" t="s">
        <v>514</v>
      </c>
      <c r="AY120" s="34" t="s">
        <v>514</v>
      </c>
      <c r="AZ120" s="34" t="s">
        <v>514</v>
      </c>
      <c r="BA120" s="34" t="s">
        <v>514</v>
      </c>
      <c r="BB120" s="34" t="s">
        <v>514</v>
      </c>
      <c r="BC120" s="34" t="s">
        <v>514</v>
      </c>
      <c r="BD120" s="34" t="s">
        <v>514</v>
      </c>
      <c r="BE120" s="34" t="s">
        <v>514</v>
      </c>
      <c r="BF120" s="34" t="s">
        <v>514</v>
      </c>
      <c r="BG120" s="34" t="s">
        <v>514</v>
      </c>
      <c r="BH120" s="34" t="s">
        <v>514</v>
      </c>
      <c r="BI120" s="34" t="s">
        <v>514</v>
      </c>
      <c r="BJ120" s="34" t="s">
        <v>514</v>
      </c>
      <c r="BK120" s="34" t="s">
        <v>514</v>
      </c>
    </row>
    <row r="121" spans="1:63" x14ac:dyDescent="0.15">
      <c r="A121" s="47" t="s">
        <v>1070</v>
      </c>
      <c r="B121" s="21" t="s">
        <v>695</v>
      </c>
      <c r="C121" s="35">
        <v>39.9392</v>
      </c>
      <c r="D121" s="35">
        <v>10.947699999999999</v>
      </c>
      <c r="E121" s="35">
        <v>47.871499999999997</v>
      </c>
      <c r="F121" s="35">
        <v>0.197495</v>
      </c>
      <c r="G121" s="35">
        <v>0.45344600000000002</v>
      </c>
      <c r="H121" s="35" t="s">
        <v>514</v>
      </c>
      <c r="I121" s="35" t="s">
        <v>514</v>
      </c>
      <c r="J121" s="35" t="s">
        <v>514</v>
      </c>
      <c r="K121" s="35" t="s">
        <v>514</v>
      </c>
      <c r="L121" s="35">
        <v>99.409340999999998</v>
      </c>
      <c r="M121" s="35">
        <v>88.6297</v>
      </c>
      <c r="N121" s="52">
        <v>0.99481260364842461</v>
      </c>
      <c r="O121" s="55">
        <v>6.3745273631840793E-2</v>
      </c>
      <c r="P121" s="55" t="s">
        <v>514</v>
      </c>
      <c r="Q121" s="55" t="s">
        <v>514</v>
      </c>
      <c r="R121" s="55">
        <v>25.178321481049419</v>
      </c>
      <c r="S121" s="55">
        <v>0.9510697974949085</v>
      </c>
      <c r="T121" s="55">
        <v>103.56600438360108</v>
      </c>
      <c r="U121" s="55">
        <v>3.2050449393539364</v>
      </c>
      <c r="V121" s="55">
        <v>29</v>
      </c>
      <c r="W121" s="55">
        <v>2.8</v>
      </c>
      <c r="X121" s="69">
        <v>1284.3687121016869</v>
      </c>
      <c r="Y121" s="67">
        <v>36.724607687606195</v>
      </c>
      <c r="Z121" s="52">
        <v>12.950995889977868</v>
      </c>
      <c r="AA121" s="52">
        <v>0.4544209084202761</v>
      </c>
      <c r="AB121" s="68">
        <v>21.314468775478268</v>
      </c>
      <c r="AC121" s="68">
        <v>0.61494066393800384</v>
      </c>
      <c r="AD121" s="52">
        <v>3.8008896077638505</v>
      </c>
      <c r="AE121" s="52">
        <v>0.18342094621916705</v>
      </c>
      <c r="AF121" s="68">
        <v>395.36740621716831</v>
      </c>
      <c r="AG121" s="68">
        <v>11.094493541808294</v>
      </c>
      <c r="AH121" s="67">
        <v>967.87366989986663</v>
      </c>
      <c r="AI121" s="67">
        <v>28.36675468639703</v>
      </c>
      <c r="AJ121" s="68">
        <v>129.41288178509257</v>
      </c>
      <c r="AK121" s="68">
        <v>3.9689824339294186</v>
      </c>
      <c r="AL121" s="67">
        <v>3134.9401721123195</v>
      </c>
      <c r="AM121" s="67">
        <v>88.606987348716032</v>
      </c>
      <c r="AN121" s="52">
        <v>3.275440507571159</v>
      </c>
      <c r="AO121" s="52">
        <v>0.18482109447109987</v>
      </c>
      <c r="AP121" s="68">
        <v>68.69979919678714</v>
      </c>
      <c r="AQ121" s="68">
        <v>2.5257279116465856</v>
      </c>
      <c r="AR121" s="35">
        <v>0.11578522920203735</v>
      </c>
      <c r="AS121" s="35">
        <v>1.6823494841321666E-2</v>
      </c>
      <c r="AT121" s="34" t="s">
        <v>514</v>
      </c>
      <c r="AU121" s="34" t="s">
        <v>514</v>
      </c>
      <c r="AV121" s="34" t="s">
        <v>514</v>
      </c>
      <c r="AW121" s="34" t="s">
        <v>514</v>
      </c>
      <c r="AX121" s="34" t="s">
        <v>514</v>
      </c>
      <c r="AY121" s="34" t="s">
        <v>514</v>
      </c>
      <c r="AZ121" s="34" t="s">
        <v>514</v>
      </c>
      <c r="BA121" s="34" t="s">
        <v>514</v>
      </c>
      <c r="BB121" s="34" t="s">
        <v>514</v>
      </c>
      <c r="BC121" s="34" t="s">
        <v>514</v>
      </c>
      <c r="BD121" s="34" t="s">
        <v>514</v>
      </c>
      <c r="BE121" s="34" t="s">
        <v>514</v>
      </c>
      <c r="BF121" s="34" t="s">
        <v>514</v>
      </c>
      <c r="BG121" s="34" t="s">
        <v>514</v>
      </c>
      <c r="BH121" s="34" t="s">
        <v>514</v>
      </c>
      <c r="BI121" s="34" t="s">
        <v>514</v>
      </c>
      <c r="BJ121" s="34" t="s">
        <v>514</v>
      </c>
      <c r="BK121" s="34" t="s">
        <v>514</v>
      </c>
    </row>
    <row r="122" spans="1:63" x14ac:dyDescent="0.15">
      <c r="A122" s="47" t="s">
        <v>1070</v>
      </c>
      <c r="B122" s="21" t="s">
        <v>697</v>
      </c>
      <c r="C122" s="35">
        <v>40.037799999999997</v>
      </c>
      <c r="D122" s="35">
        <v>12.1045</v>
      </c>
      <c r="E122" s="35">
        <v>47.352400000000003</v>
      </c>
      <c r="F122" s="35">
        <v>0.19697100000000001</v>
      </c>
      <c r="G122" s="35">
        <v>0.37352999999999997</v>
      </c>
      <c r="H122" s="35" t="s">
        <v>514</v>
      </c>
      <c r="I122" s="35" t="s">
        <v>514</v>
      </c>
      <c r="J122" s="35" t="s">
        <v>514</v>
      </c>
      <c r="K122" s="35" t="s">
        <v>514</v>
      </c>
      <c r="L122" s="35">
        <v>100.065201</v>
      </c>
      <c r="M122" s="35">
        <v>87.458299999999994</v>
      </c>
      <c r="N122" s="52">
        <v>1.1358248756218905</v>
      </c>
      <c r="O122" s="55">
        <v>7.0506135986732998E-2</v>
      </c>
      <c r="P122" s="55" t="s">
        <v>514</v>
      </c>
      <c r="Q122" s="55" t="s">
        <v>514</v>
      </c>
      <c r="R122" s="55">
        <v>21.474154901332408</v>
      </c>
      <c r="S122" s="55">
        <v>0.85095718723228653</v>
      </c>
      <c r="T122" s="55">
        <v>127.48425019967523</v>
      </c>
      <c r="U122" s="55">
        <v>4.1139382803647537</v>
      </c>
      <c r="V122" s="55">
        <v>51.9</v>
      </c>
      <c r="W122" s="55">
        <v>2.6</v>
      </c>
      <c r="X122" s="69">
        <v>1411.4160035615137</v>
      </c>
      <c r="Y122" s="67">
        <v>48.635291261964959</v>
      </c>
      <c r="Z122" s="52">
        <v>13.932131942248921</v>
      </c>
      <c r="AA122" s="52">
        <v>0.5163873959321319</v>
      </c>
      <c r="AB122" s="68">
        <v>35.645713062169037</v>
      </c>
      <c r="AC122" s="68">
        <v>1.1464995429352616</v>
      </c>
      <c r="AD122" s="52">
        <v>5.023695915891631</v>
      </c>
      <c r="AE122" s="52">
        <v>0.21399110392236156</v>
      </c>
      <c r="AF122" s="68">
        <v>361.07533526976084</v>
      </c>
      <c r="AG122" s="68">
        <v>14.12026450775601</v>
      </c>
      <c r="AH122" s="67">
        <v>1140.3435383931605</v>
      </c>
      <c r="AI122" s="67">
        <v>43.117467123323486</v>
      </c>
      <c r="AJ122" s="68">
        <v>146.61180566545337</v>
      </c>
      <c r="AK122" s="68">
        <v>4.9311599936698833</v>
      </c>
      <c r="AL122" s="67">
        <v>2761.7924366578673</v>
      </c>
      <c r="AM122" s="67">
        <v>93.598930297939475</v>
      </c>
      <c r="AN122" s="52">
        <v>3.2035656374990649</v>
      </c>
      <c r="AO122" s="52">
        <v>0.15401757872591657</v>
      </c>
      <c r="AP122" s="68">
        <v>82.944904618473871</v>
      </c>
      <c r="AQ122" s="68">
        <v>3.2329317269076299</v>
      </c>
      <c r="AR122" s="35">
        <v>0.13161910669975185</v>
      </c>
      <c r="AS122" s="35">
        <v>1.8802729528535976E-2</v>
      </c>
      <c r="AT122" s="34" t="s">
        <v>514</v>
      </c>
      <c r="AU122" s="34" t="s">
        <v>514</v>
      </c>
      <c r="AV122" s="34" t="s">
        <v>514</v>
      </c>
      <c r="AW122" s="34" t="s">
        <v>514</v>
      </c>
      <c r="AX122" s="34" t="s">
        <v>514</v>
      </c>
      <c r="AY122" s="34" t="s">
        <v>514</v>
      </c>
      <c r="AZ122" s="34" t="s">
        <v>514</v>
      </c>
      <c r="BA122" s="34" t="s">
        <v>514</v>
      </c>
      <c r="BB122" s="34" t="s">
        <v>514</v>
      </c>
      <c r="BC122" s="34" t="s">
        <v>514</v>
      </c>
      <c r="BD122" s="34" t="s">
        <v>514</v>
      </c>
      <c r="BE122" s="34" t="s">
        <v>514</v>
      </c>
      <c r="BF122" s="34" t="s">
        <v>514</v>
      </c>
      <c r="BG122" s="34" t="s">
        <v>514</v>
      </c>
      <c r="BH122" s="34" t="s">
        <v>514</v>
      </c>
      <c r="BI122" s="34" t="s">
        <v>514</v>
      </c>
      <c r="BJ122" s="34" t="s">
        <v>514</v>
      </c>
      <c r="BK122" s="34" t="s">
        <v>514</v>
      </c>
    </row>
    <row r="123" spans="1:63" x14ac:dyDescent="0.15">
      <c r="A123" s="47" t="s">
        <v>1070</v>
      </c>
      <c r="B123" s="21" t="s">
        <v>698</v>
      </c>
      <c r="C123" s="35">
        <v>39.943899999999999</v>
      </c>
      <c r="D123" s="35">
        <v>10.911</v>
      </c>
      <c r="E123" s="35">
        <v>47.975700000000003</v>
      </c>
      <c r="F123" s="35">
        <v>0.19041</v>
      </c>
      <c r="G123" s="35">
        <v>0.41336699999999998</v>
      </c>
      <c r="H123" s="35" t="s">
        <v>514</v>
      </c>
      <c r="I123" s="35" t="s">
        <v>514</v>
      </c>
      <c r="J123" s="35" t="s">
        <v>514</v>
      </c>
      <c r="K123" s="35" t="s">
        <v>514</v>
      </c>
      <c r="L123" s="35">
        <v>99.434376999999998</v>
      </c>
      <c r="M123" s="35">
        <v>88.685299999999998</v>
      </c>
      <c r="N123" s="52">
        <v>1.0633870646766168</v>
      </c>
      <c r="O123" s="55">
        <v>6.4711111111111122E-2</v>
      </c>
      <c r="P123" s="55" t="s">
        <v>514</v>
      </c>
      <c r="Q123" s="55" t="s">
        <v>514</v>
      </c>
      <c r="R123" s="55">
        <v>33.087217691796553</v>
      </c>
      <c r="S123" s="55">
        <v>3.1034909181412806</v>
      </c>
      <c r="T123" s="55">
        <v>162.16570663298276</v>
      </c>
      <c r="U123" s="55">
        <v>11.480757991715594</v>
      </c>
      <c r="V123" s="55">
        <v>45.8</v>
      </c>
      <c r="W123" s="55">
        <v>3.1</v>
      </c>
      <c r="X123" s="69">
        <v>1427.296914993992</v>
      </c>
      <c r="Y123" s="67">
        <v>56.575746978204137</v>
      </c>
      <c r="Z123" s="52">
        <v>13.684265992201496</v>
      </c>
      <c r="AA123" s="52">
        <v>0.55769838760670254</v>
      </c>
      <c r="AB123" s="68">
        <v>36.06262198687277</v>
      </c>
      <c r="AC123" s="68">
        <v>1.9803173923427242</v>
      </c>
      <c r="AD123" s="52">
        <v>4.6772341285887595</v>
      </c>
      <c r="AE123" s="52">
        <v>0.24456126162555605</v>
      </c>
      <c r="AF123" s="68">
        <v>462.94295779000061</v>
      </c>
      <c r="AG123" s="68">
        <v>19.16321611766887</v>
      </c>
      <c r="AH123" s="67">
        <v>1057.5126147088813</v>
      </c>
      <c r="AI123" s="67">
        <v>40.848126748411723</v>
      </c>
      <c r="AJ123" s="68">
        <v>142.28200664662128</v>
      </c>
      <c r="AK123" s="68">
        <v>5.4122487735401164</v>
      </c>
      <c r="AL123" s="67">
        <v>3067.548942297803</v>
      </c>
      <c r="AM123" s="67">
        <v>109.82274488291564</v>
      </c>
      <c r="AN123" s="52">
        <v>3.2138334760807923</v>
      </c>
      <c r="AO123" s="52">
        <v>0.20535677163455543</v>
      </c>
      <c r="AP123" s="68">
        <v>75.1656626506024</v>
      </c>
      <c r="AQ123" s="68">
        <v>3.2329317269076299</v>
      </c>
      <c r="AR123" s="35">
        <v>0.1484426015410735</v>
      </c>
      <c r="AS123" s="35">
        <v>1.9792346872143134E-2</v>
      </c>
      <c r="AT123" s="34" t="s">
        <v>514</v>
      </c>
      <c r="AU123" s="34" t="s">
        <v>514</v>
      </c>
      <c r="AV123" s="34" t="s">
        <v>514</v>
      </c>
      <c r="AW123" s="34" t="s">
        <v>514</v>
      </c>
      <c r="AX123" s="34" t="s">
        <v>514</v>
      </c>
      <c r="AY123" s="34" t="s">
        <v>514</v>
      </c>
      <c r="AZ123" s="34" t="s">
        <v>514</v>
      </c>
      <c r="BA123" s="34" t="s">
        <v>514</v>
      </c>
      <c r="BB123" s="34" t="s">
        <v>514</v>
      </c>
      <c r="BC123" s="34" t="s">
        <v>514</v>
      </c>
      <c r="BD123" s="34" t="s">
        <v>514</v>
      </c>
      <c r="BE123" s="34" t="s">
        <v>514</v>
      </c>
      <c r="BF123" s="34" t="s">
        <v>514</v>
      </c>
      <c r="BG123" s="34" t="s">
        <v>514</v>
      </c>
      <c r="BH123" s="34" t="s">
        <v>514</v>
      </c>
      <c r="BI123" s="34" t="s">
        <v>514</v>
      </c>
      <c r="BJ123" s="34" t="s">
        <v>514</v>
      </c>
      <c r="BK123" s="34" t="s">
        <v>514</v>
      </c>
    </row>
    <row r="124" spans="1:63" x14ac:dyDescent="0.15">
      <c r="A124" s="47" t="s">
        <v>1070</v>
      </c>
      <c r="B124" s="21" t="s">
        <v>715</v>
      </c>
      <c r="C124" s="35">
        <v>39.737236000000003</v>
      </c>
      <c r="D124" s="35">
        <v>10.565300000000001</v>
      </c>
      <c r="E124" s="35">
        <v>49.184399999999997</v>
      </c>
      <c r="F124" s="35">
        <v>0.19407099999999999</v>
      </c>
      <c r="G124" s="35">
        <v>0.48198099999999999</v>
      </c>
      <c r="H124" s="35" t="s">
        <v>514</v>
      </c>
      <c r="I124" s="35" t="s">
        <v>514</v>
      </c>
      <c r="J124" s="35" t="s">
        <v>514</v>
      </c>
      <c r="K124" s="35" t="s">
        <v>514</v>
      </c>
      <c r="L124" s="35">
        <v>100.162988</v>
      </c>
      <c r="M124" s="35">
        <v>89.248099999999994</v>
      </c>
      <c r="N124" s="52">
        <v>0.93203316749585408</v>
      </c>
      <c r="O124" s="55">
        <v>5.7950248756218903E-2</v>
      </c>
      <c r="P124" s="55" t="s">
        <v>514</v>
      </c>
      <c r="Q124" s="55" t="s">
        <v>514</v>
      </c>
      <c r="R124" s="55">
        <v>25.128265175918109</v>
      </c>
      <c r="S124" s="55">
        <v>0.85095718723228653</v>
      </c>
      <c r="T124" s="55">
        <v>134.42054148633673</v>
      </c>
      <c r="U124" s="55">
        <v>3.0615354644574917</v>
      </c>
      <c r="V124" s="55">
        <v>26.4</v>
      </c>
      <c r="W124" s="55">
        <v>1.8</v>
      </c>
      <c r="X124" s="69">
        <v>1271.4654715627983</v>
      </c>
      <c r="Y124" s="67">
        <v>31.761822864956709</v>
      </c>
      <c r="Z124" s="52">
        <v>12.68247444409316</v>
      </c>
      <c r="AA124" s="52">
        <v>0.44409316050163344</v>
      </c>
      <c r="AB124" s="68">
        <v>29.892369901257542</v>
      </c>
      <c r="AC124" s="68">
        <v>0.90677691123061588</v>
      </c>
      <c r="AD124" s="52">
        <v>4.0250707642539441</v>
      </c>
      <c r="AE124" s="52">
        <v>0.16304084108370406</v>
      </c>
      <c r="AF124" s="68">
        <v>461.93436746801808</v>
      </c>
      <c r="AG124" s="68">
        <v>16.137445151721156</v>
      </c>
      <c r="AH124" s="67">
        <v>945.18026615074893</v>
      </c>
      <c r="AI124" s="67">
        <v>32.90543543622055</v>
      </c>
      <c r="AJ124" s="68">
        <v>129.17233739515746</v>
      </c>
      <c r="AK124" s="68">
        <v>4.2095268238645351</v>
      </c>
      <c r="AL124" s="67">
        <v>3172.3797442314954</v>
      </c>
      <c r="AM124" s="67">
        <v>108.57475914560979</v>
      </c>
      <c r="AN124" s="52">
        <v>3.1214229288452424</v>
      </c>
      <c r="AO124" s="52">
        <v>0.20535677163455543</v>
      </c>
      <c r="AP124" s="68">
        <v>64.557605421686731</v>
      </c>
      <c r="AQ124" s="68">
        <v>2.8288152610441757</v>
      </c>
      <c r="AR124" s="35">
        <v>0.1415152801358234</v>
      </c>
      <c r="AS124" s="35">
        <v>1.8802729528535976E-2</v>
      </c>
      <c r="AT124" s="34" t="s">
        <v>514</v>
      </c>
      <c r="AU124" s="34" t="s">
        <v>514</v>
      </c>
      <c r="AV124" s="34" t="s">
        <v>514</v>
      </c>
      <c r="AW124" s="34" t="s">
        <v>514</v>
      </c>
      <c r="AX124" s="34" t="s">
        <v>514</v>
      </c>
      <c r="AY124" s="34" t="s">
        <v>514</v>
      </c>
      <c r="AZ124" s="34" t="s">
        <v>514</v>
      </c>
      <c r="BA124" s="34" t="s">
        <v>514</v>
      </c>
      <c r="BB124" s="34" t="s">
        <v>514</v>
      </c>
      <c r="BC124" s="34" t="s">
        <v>514</v>
      </c>
      <c r="BD124" s="34" t="s">
        <v>514</v>
      </c>
      <c r="BE124" s="34" t="s">
        <v>514</v>
      </c>
      <c r="BF124" s="34" t="s">
        <v>514</v>
      </c>
      <c r="BG124" s="34" t="s">
        <v>514</v>
      </c>
      <c r="BH124" s="34" t="s">
        <v>514</v>
      </c>
      <c r="BI124" s="34" t="s">
        <v>514</v>
      </c>
      <c r="BJ124" s="34" t="s">
        <v>514</v>
      </c>
      <c r="BK124" s="34" t="s">
        <v>514</v>
      </c>
    </row>
    <row r="125" spans="1:63" x14ac:dyDescent="0.15">
      <c r="A125" s="47" t="s">
        <v>1070</v>
      </c>
      <c r="B125" s="21" t="s">
        <v>716</v>
      </c>
      <c r="C125" s="35">
        <v>39.740273999999999</v>
      </c>
      <c r="D125" s="35">
        <v>10.6835</v>
      </c>
      <c r="E125" s="35">
        <v>49.110199999999999</v>
      </c>
      <c r="F125" s="35">
        <v>0.19248000000000001</v>
      </c>
      <c r="G125" s="35">
        <v>0.48209200000000002</v>
      </c>
      <c r="H125" s="35" t="s">
        <v>514</v>
      </c>
      <c r="I125" s="35" t="s">
        <v>514</v>
      </c>
      <c r="J125" s="35" t="s">
        <v>514</v>
      </c>
      <c r="K125" s="35" t="s">
        <v>514</v>
      </c>
      <c r="L125" s="35">
        <v>100.208546</v>
      </c>
      <c r="M125" s="35">
        <v>89.123599999999996</v>
      </c>
      <c r="N125" s="52">
        <v>1.0431044776119405</v>
      </c>
      <c r="O125" s="55">
        <v>6.3745273631840793E-2</v>
      </c>
      <c r="P125" s="55" t="s">
        <v>514</v>
      </c>
      <c r="Q125" s="55" t="s">
        <v>514</v>
      </c>
      <c r="R125" s="55">
        <v>28.78237545050381</v>
      </c>
      <c r="S125" s="55">
        <v>1.0511824077575305</v>
      </c>
      <c r="T125" s="55">
        <v>135.95130921856548</v>
      </c>
      <c r="U125" s="55">
        <v>4.640139688318385</v>
      </c>
      <c r="V125" s="55">
        <v>30.8</v>
      </c>
      <c r="W125" s="55">
        <v>1.9</v>
      </c>
      <c r="X125" s="69">
        <v>1388.587193377326</v>
      </c>
      <c r="Y125" s="67">
        <v>53.598076084614448</v>
      </c>
      <c r="Z125" s="52">
        <v>13.849509958899779</v>
      </c>
      <c r="AA125" s="52">
        <v>0.5680261355253452</v>
      </c>
      <c r="AB125" s="68">
        <v>28.141352417501871</v>
      </c>
      <c r="AC125" s="68">
        <v>0.91719963434820917</v>
      </c>
      <c r="AD125" s="52">
        <v>4.2900121310149624</v>
      </c>
      <c r="AE125" s="52">
        <v>0.19361099878689855</v>
      </c>
      <c r="AF125" s="68">
        <v>539.59582226067607</v>
      </c>
      <c r="AG125" s="68">
        <v>18.1546257956863</v>
      </c>
      <c r="AH125" s="67">
        <v>1017.7991581479254</v>
      </c>
      <c r="AI125" s="67">
        <v>39.713456560955841</v>
      </c>
      <c r="AJ125" s="68">
        <v>139.63601835733499</v>
      </c>
      <c r="AK125" s="68">
        <v>5.4122487735401164</v>
      </c>
      <c r="AL125" s="67">
        <v>3531.7996365755826</v>
      </c>
      <c r="AM125" s="67">
        <v>137.27843110364455</v>
      </c>
      <c r="AN125" s="52">
        <v>3.2857083461528869</v>
      </c>
      <c r="AO125" s="52">
        <v>0.18482109447109987</v>
      </c>
      <c r="AP125" s="68">
        <v>72.437876506024082</v>
      </c>
      <c r="AQ125" s="68">
        <v>2.9298443775100393</v>
      </c>
      <c r="AR125" s="35">
        <v>0.16724533106960951</v>
      </c>
      <c r="AS125" s="35">
        <v>2.2761198902964606E-2</v>
      </c>
      <c r="AT125" s="34" t="s">
        <v>514</v>
      </c>
      <c r="AU125" s="34" t="s">
        <v>514</v>
      </c>
      <c r="AV125" s="34" t="s">
        <v>514</v>
      </c>
      <c r="AW125" s="34" t="s">
        <v>514</v>
      </c>
      <c r="AX125" s="34" t="s">
        <v>514</v>
      </c>
      <c r="AY125" s="34" t="s">
        <v>514</v>
      </c>
      <c r="AZ125" s="34" t="s">
        <v>514</v>
      </c>
      <c r="BA125" s="34" t="s">
        <v>514</v>
      </c>
      <c r="BB125" s="34" t="s">
        <v>514</v>
      </c>
      <c r="BC125" s="34" t="s">
        <v>514</v>
      </c>
      <c r="BD125" s="34" t="s">
        <v>514</v>
      </c>
      <c r="BE125" s="34" t="s">
        <v>514</v>
      </c>
      <c r="BF125" s="34" t="s">
        <v>514</v>
      </c>
      <c r="BG125" s="34" t="s">
        <v>514</v>
      </c>
      <c r="BH125" s="34" t="s">
        <v>514</v>
      </c>
      <c r="BI125" s="34" t="s">
        <v>514</v>
      </c>
      <c r="BJ125" s="34" t="s">
        <v>514</v>
      </c>
      <c r="BK125" s="34" t="s">
        <v>514</v>
      </c>
    </row>
    <row r="126" spans="1:63" x14ac:dyDescent="0.15">
      <c r="A126" s="47" t="s">
        <v>1070</v>
      </c>
      <c r="B126" s="21" t="s">
        <v>701</v>
      </c>
      <c r="C126" s="35">
        <v>39.633552000000002</v>
      </c>
      <c r="D126" s="35">
        <v>10.915900000000001</v>
      </c>
      <c r="E126" s="35">
        <v>49.039499999999997</v>
      </c>
      <c r="F126" s="35">
        <v>0.191969</v>
      </c>
      <c r="G126" s="35">
        <v>0.47484100000000001</v>
      </c>
      <c r="H126" s="35" t="s">
        <v>514</v>
      </c>
      <c r="I126" s="35" t="s">
        <v>514</v>
      </c>
      <c r="J126" s="35" t="s">
        <v>514</v>
      </c>
      <c r="K126" s="35" t="s">
        <v>514</v>
      </c>
      <c r="L126" s="35">
        <v>100.255762</v>
      </c>
      <c r="M126" s="35">
        <v>88.899000000000001</v>
      </c>
      <c r="N126" s="52">
        <v>0.97839336650082909</v>
      </c>
      <c r="O126" s="55">
        <v>6.2779436152570478E-2</v>
      </c>
      <c r="P126" s="55" t="s">
        <v>514</v>
      </c>
      <c r="Q126" s="55" t="s">
        <v>514</v>
      </c>
      <c r="R126" s="55">
        <v>27.480911517089723</v>
      </c>
      <c r="S126" s="55">
        <v>1.2013513231514634</v>
      </c>
      <c r="T126" s="55">
        <v>135.28159833571542</v>
      </c>
      <c r="U126" s="55">
        <v>4.0661017887326061</v>
      </c>
      <c r="V126" s="55">
        <v>30.8</v>
      </c>
      <c r="W126" s="55">
        <v>2.2999999999999998</v>
      </c>
      <c r="X126" s="69">
        <v>1278.4133703145076</v>
      </c>
      <c r="Y126" s="67">
        <v>43.672506439315477</v>
      </c>
      <c r="Z126" s="52">
        <v>12.765096427442302</v>
      </c>
      <c r="AA126" s="52">
        <v>0.54737063968805988</v>
      </c>
      <c r="AB126" s="68">
        <v>28.568684065323197</v>
      </c>
      <c r="AC126" s="68">
        <v>0.90677691123061588</v>
      </c>
      <c r="AD126" s="52">
        <v>4.1575414476344532</v>
      </c>
      <c r="AE126" s="52">
        <v>0.18342094621916705</v>
      </c>
      <c r="AF126" s="68">
        <v>474.03745133180894</v>
      </c>
      <c r="AG126" s="68">
        <v>16.137445151721156</v>
      </c>
      <c r="AH126" s="67">
        <v>956.52696802530784</v>
      </c>
      <c r="AI126" s="67">
        <v>35.174775811132314</v>
      </c>
      <c r="AJ126" s="68">
        <v>132.17914226934641</v>
      </c>
      <c r="AK126" s="68">
        <v>4.6906156037347673</v>
      </c>
      <c r="AL126" s="67">
        <v>3355.8336476154564</v>
      </c>
      <c r="AM126" s="67">
        <v>122.30260225597424</v>
      </c>
      <c r="AN126" s="52">
        <v>3.1008872516817867</v>
      </c>
      <c r="AO126" s="52">
        <v>0.19508893305282765</v>
      </c>
      <c r="AP126" s="68">
        <v>68.497740963855406</v>
      </c>
      <c r="AQ126" s="68">
        <v>2.8288152610441757</v>
      </c>
      <c r="AR126" s="35">
        <v>0.13062948935614468</v>
      </c>
      <c r="AS126" s="35">
        <v>1.9792346872143134E-2</v>
      </c>
      <c r="AT126" s="34" t="s">
        <v>514</v>
      </c>
      <c r="AU126" s="34" t="s">
        <v>514</v>
      </c>
      <c r="AV126" s="34" t="s">
        <v>514</v>
      </c>
      <c r="AW126" s="34" t="s">
        <v>514</v>
      </c>
      <c r="AX126" s="34" t="s">
        <v>514</v>
      </c>
      <c r="AY126" s="34" t="s">
        <v>514</v>
      </c>
      <c r="AZ126" s="34" t="s">
        <v>514</v>
      </c>
      <c r="BA126" s="34" t="s">
        <v>514</v>
      </c>
      <c r="BB126" s="34" t="s">
        <v>514</v>
      </c>
      <c r="BC126" s="34" t="s">
        <v>514</v>
      </c>
      <c r="BD126" s="34" t="s">
        <v>514</v>
      </c>
      <c r="BE126" s="34" t="s">
        <v>514</v>
      </c>
      <c r="BF126" s="34" t="s">
        <v>514</v>
      </c>
      <c r="BG126" s="34" t="s">
        <v>514</v>
      </c>
      <c r="BH126" s="34" t="s">
        <v>514</v>
      </c>
      <c r="BI126" s="34" t="s">
        <v>514</v>
      </c>
      <c r="BJ126" s="34" t="s">
        <v>514</v>
      </c>
      <c r="BK126" s="34" t="s">
        <v>514</v>
      </c>
    </row>
    <row r="127" spans="1:63" x14ac:dyDescent="0.15">
      <c r="A127" s="47" t="s">
        <v>1070</v>
      </c>
      <c r="B127" s="21" t="s">
        <v>703</v>
      </c>
      <c r="C127" s="35">
        <v>39.4636</v>
      </c>
      <c r="D127" s="35">
        <v>14.030900000000001</v>
      </c>
      <c r="E127" s="35">
        <v>45.696899999999999</v>
      </c>
      <c r="F127" s="35">
        <v>0.20141999999999999</v>
      </c>
      <c r="G127" s="35">
        <v>0.33955099999999999</v>
      </c>
      <c r="H127" s="35" t="s">
        <v>514</v>
      </c>
      <c r="I127" s="35" t="s">
        <v>514</v>
      </c>
      <c r="J127" s="35" t="s">
        <v>514</v>
      </c>
      <c r="K127" s="35" t="s">
        <v>514</v>
      </c>
      <c r="L127" s="35">
        <v>99.732371000000001</v>
      </c>
      <c r="M127" s="35">
        <v>85.306299999999993</v>
      </c>
      <c r="N127" s="52">
        <v>1.1406540630182422</v>
      </c>
      <c r="O127" s="55">
        <v>5.8916086235489218E-2</v>
      </c>
      <c r="P127" s="55" t="s">
        <v>514</v>
      </c>
      <c r="Q127" s="55" t="s">
        <v>514</v>
      </c>
      <c r="R127" s="55">
        <v>18.520832898585059</v>
      </c>
      <c r="S127" s="55">
        <v>1.0011261026262195</v>
      </c>
      <c r="T127" s="55">
        <v>116.72103958244186</v>
      </c>
      <c r="U127" s="55">
        <v>7.1754737448222459</v>
      </c>
      <c r="V127" s="55">
        <v>59</v>
      </c>
      <c r="W127" s="55">
        <v>3</v>
      </c>
      <c r="X127" s="69">
        <v>1297.2719526405756</v>
      </c>
      <c r="Y127" s="67">
        <v>25.806481077777327</v>
      </c>
      <c r="Z127" s="52">
        <v>12.71345768784909</v>
      </c>
      <c r="AA127" s="52">
        <v>0.26852144588470861</v>
      </c>
      <c r="AB127" s="68">
        <v>41.440747115550899</v>
      </c>
      <c r="AC127" s="68">
        <v>0.77128151070190309</v>
      </c>
      <c r="AD127" s="52">
        <v>4.0454508693894065</v>
      </c>
      <c r="AE127" s="52">
        <v>0.16304084108370406</v>
      </c>
      <c r="AF127" s="68">
        <v>239.84277856745567</v>
      </c>
      <c r="AG127" s="68">
        <v>2.7231938693529449</v>
      </c>
      <c r="AH127" s="67">
        <v>1200.5945253470677</v>
      </c>
      <c r="AI127" s="67">
        <v>10.779366780830872</v>
      </c>
      <c r="AJ127" s="68">
        <v>138.43329640765941</v>
      </c>
      <c r="AK127" s="68">
        <v>1.4432663396106977</v>
      </c>
      <c r="AL127" s="67">
        <v>2347.4611718723218</v>
      </c>
      <c r="AM127" s="67">
        <v>22.463743271505471</v>
      </c>
      <c r="AN127" s="52">
        <v>3.2446369918259759</v>
      </c>
      <c r="AO127" s="52">
        <v>0.19508893305282765</v>
      </c>
      <c r="AP127" s="68">
        <v>92.643699799196767</v>
      </c>
      <c r="AQ127" s="68">
        <v>2.6267570281124493</v>
      </c>
      <c r="AR127" s="35">
        <v>0.14745298419746636</v>
      </c>
      <c r="AS127" s="35">
        <v>2.3750816246571761E-2</v>
      </c>
      <c r="AT127" s="34" t="s">
        <v>514</v>
      </c>
      <c r="AU127" s="34" t="s">
        <v>514</v>
      </c>
      <c r="AV127" s="34" t="s">
        <v>514</v>
      </c>
      <c r="AW127" s="34" t="s">
        <v>514</v>
      </c>
      <c r="AX127" s="34" t="s">
        <v>514</v>
      </c>
      <c r="AY127" s="34" t="s">
        <v>514</v>
      </c>
      <c r="AZ127" s="34" t="s">
        <v>514</v>
      </c>
      <c r="BA127" s="34" t="s">
        <v>514</v>
      </c>
      <c r="BB127" s="34" t="s">
        <v>514</v>
      </c>
      <c r="BC127" s="34" t="s">
        <v>514</v>
      </c>
      <c r="BD127" s="34" t="s">
        <v>514</v>
      </c>
      <c r="BE127" s="34" t="s">
        <v>514</v>
      </c>
      <c r="BF127" s="34" t="s">
        <v>514</v>
      </c>
      <c r="BG127" s="34" t="s">
        <v>514</v>
      </c>
      <c r="BH127" s="34" t="s">
        <v>514</v>
      </c>
      <c r="BI127" s="34" t="s">
        <v>514</v>
      </c>
      <c r="BJ127" s="34" t="s">
        <v>514</v>
      </c>
      <c r="BK127" s="34" t="s">
        <v>514</v>
      </c>
    </row>
    <row r="128" spans="1:63" x14ac:dyDescent="0.15">
      <c r="A128" s="47" t="s">
        <v>1070</v>
      </c>
      <c r="B128" s="21" t="s">
        <v>704</v>
      </c>
      <c r="C128" s="35">
        <v>39.427</v>
      </c>
      <c r="D128" s="35">
        <v>15.188000000000001</v>
      </c>
      <c r="E128" s="35">
        <v>44.758400000000002</v>
      </c>
      <c r="F128" s="35">
        <v>0.21707099999999999</v>
      </c>
      <c r="G128" s="35">
        <v>0.221719</v>
      </c>
      <c r="H128" s="35" t="s">
        <v>514</v>
      </c>
      <c r="I128" s="35" t="s">
        <v>514</v>
      </c>
      <c r="J128" s="35" t="s">
        <v>514</v>
      </c>
      <c r="K128" s="35" t="s">
        <v>514</v>
      </c>
      <c r="L128" s="35">
        <v>99.812190000000001</v>
      </c>
      <c r="M128" s="35">
        <v>84.008200000000002</v>
      </c>
      <c r="N128" s="52">
        <v>1.1609366500829188</v>
      </c>
      <c r="O128" s="52">
        <v>5.6984411276948588E-2</v>
      </c>
      <c r="P128" s="55" t="s">
        <v>514</v>
      </c>
      <c r="Q128" s="55" t="s">
        <v>514</v>
      </c>
      <c r="R128" s="52">
        <v>19.922409442261767</v>
      </c>
      <c r="S128" s="52">
        <v>0.75084457696966456</v>
      </c>
      <c r="T128" s="52">
        <v>119.59122908037077</v>
      </c>
      <c r="U128" s="52">
        <v>23.439880899752669</v>
      </c>
      <c r="V128" s="52">
        <v>44.2</v>
      </c>
      <c r="W128" s="52">
        <v>2.6</v>
      </c>
      <c r="X128" s="67">
        <v>1398.512763022625</v>
      </c>
      <c r="Y128" s="67">
        <v>30.769265900426813</v>
      </c>
      <c r="Z128" s="52">
        <v>12.920012646221942</v>
      </c>
      <c r="AA128" s="52">
        <v>0.42343766466434818</v>
      </c>
      <c r="AB128" s="68">
        <v>31.518314707602094</v>
      </c>
      <c r="AC128" s="68">
        <v>0.656631556408377</v>
      </c>
      <c r="AD128" s="52">
        <v>4.1677315002021844</v>
      </c>
      <c r="AE128" s="52">
        <v>0.14266073594824105</v>
      </c>
      <c r="AF128" s="68">
        <v>201.1129102033249</v>
      </c>
      <c r="AG128" s="68">
        <v>3.8326432235337742</v>
      </c>
      <c r="AH128" s="67">
        <v>1330.9681298857486</v>
      </c>
      <c r="AI128" s="67">
        <v>23.828073936573503</v>
      </c>
      <c r="AJ128" s="68">
        <v>151.1821490742206</v>
      </c>
      <c r="AK128" s="68">
        <v>1.4432663396106977</v>
      </c>
      <c r="AL128" s="67">
        <v>1672.3008879898518</v>
      </c>
      <c r="AM128" s="67">
        <v>27.455686220728911</v>
      </c>
      <c r="AN128" s="52">
        <v>3.4089224091336199</v>
      </c>
      <c r="AO128" s="52">
        <v>0.18482109447109987</v>
      </c>
      <c r="AP128" s="68">
        <v>102.03940763052206</v>
      </c>
      <c r="AQ128" s="68">
        <v>2.5257279116465856</v>
      </c>
      <c r="AR128" s="35">
        <v>0.13953604544860909</v>
      </c>
      <c r="AS128" s="35">
        <v>2.0781964215750293E-2</v>
      </c>
      <c r="AT128" s="34" t="s">
        <v>514</v>
      </c>
      <c r="AU128" s="34" t="s">
        <v>514</v>
      </c>
      <c r="AV128" s="34" t="s">
        <v>514</v>
      </c>
      <c r="AW128" s="34" t="s">
        <v>514</v>
      </c>
      <c r="AX128" s="34" t="s">
        <v>514</v>
      </c>
      <c r="AY128" s="34" t="s">
        <v>514</v>
      </c>
      <c r="AZ128" s="34" t="s">
        <v>514</v>
      </c>
      <c r="BA128" s="34" t="s">
        <v>514</v>
      </c>
      <c r="BB128" s="34" t="s">
        <v>514</v>
      </c>
      <c r="BC128" s="34" t="s">
        <v>514</v>
      </c>
      <c r="BD128" s="34" t="s">
        <v>514</v>
      </c>
      <c r="BE128" s="34" t="s">
        <v>514</v>
      </c>
      <c r="BF128" s="34" t="s">
        <v>514</v>
      </c>
      <c r="BG128" s="34" t="s">
        <v>514</v>
      </c>
      <c r="BH128" s="34" t="s">
        <v>514</v>
      </c>
      <c r="BI128" s="34" t="s">
        <v>514</v>
      </c>
      <c r="BJ128" s="34" t="s">
        <v>514</v>
      </c>
      <c r="BK128" s="34" t="s">
        <v>514</v>
      </c>
    </row>
    <row r="129" spans="1:63" x14ac:dyDescent="0.15">
      <c r="A129" s="47" t="s">
        <v>1070</v>
      </c>
      <c r="B129" s="21" t="s">
        <v>706</v>
      </c>
      <c r="C129" s="35">
        <v>39.640706000000002</v>
      </c>
      <c r="D129" s="35">
        <v>11.001200000000001</v>
      </c>
      <c r="E129" s="35">
        <v>48.484299999999998</v>
      </c>
      <c r="F129" s="35">
        <v>0.189696</v>
      </c>
      <c r="G129" s="35">
        <v>0.473103</v>
      </c>
      <c r="H129" s="35" t="s">
        <v>514</v>
      </c>
      <c r="I129" s="35" t="s">
        <v>514</v>
      </c>
      <c r="J129" s="35" t="s">
        <v>514</v>
      </c>
      <c r="K129" s="35" t="s">
        <v>514</v>
      </c>
      <c r="L129" s="35">
        <v>99.789004999999989</v>
      </c>
      <c r="M129" s="35">
        <v>88.708399999999997</v>
      </c>
      <c r="N129" s="52">
        <v>0.8982288557213931</v>
      </c>
      <c r="O129" s="52">
        <v>5.8916086235489218E-2</v>
      </c>
      <c r="P129" s="55" t="s">
        <v>514</v>
      </c>
      <c r="Q129" s="55" t="s">
        <v>514</v>
      </c>
      <c r="R129" s="52">
        <v>26.079334973413019</v>
      </c>
      <c r="S129" s="52">
        <v>0.9510697974949085</v>
      </c>
      <c r="T129" s="52">
        <v>147.62341317680969</v>
      </c>
      <c r="U129" s="52">
        <v>4.640139688318385</v>
      </c>
      <c r="V129" s="52">
        <v>23.6</v>
      </c>
      <c r="W129" s="52">
        <v>1.8</v>
      </c>
      <c r="X129" s="67">
        <v>1237.7185347687816</v>
      </c>
      <c r="Y129" s="67">
        <v>31.761822864956709</v>
      </c>
      <c r="Z129" s="52">
        <v>12.610180208662662</v>
      </c>
      <c r="AA129" s="52">
        <v>0.4544209084202761</v>
      </c>
      <c r="AB129" s="68">
        <v>31.153519398486331</v>
      </c>
      <c r="AC129" s="68">
        <v>0.92762235746580246</v>
      </c>
      <c r="AD129" s="52">
        <v>4.0658309745248697</v>
      </c>
      <c r="AE129" s="52">
        <v>0.17323089365143557</v>
      </c>
      <c r="AF129" s="68">
        <v>480.08899326370437</v>
      </c>
      <c r="AG129" s="68">
        <v>15.128854829738582</v>
      </c>
      <c r="AH129" s="67">
        <v>917.94818165180789</v>
      </c>
      <c r="AI129" s="67">
        <v>28.36675468639703</v>
      </c>
      <c r="AJ129" s="68">
        <v>127.84934325051431</v>
      </c>
      <c r="AK129" s="68">
        <v>3.6081658490267445</v>
      </c>
      <c r="AL129" s="67">
        <v>3292.1863750128578</v>
      </c>
      <c r="AM129" s="67">
        <v>74.879144238351572</v>
      </c>
      <c r="AN129" s="52">
        <v>3.1727621217538813</v>
      </c>
      <c r="AO129" s="52">
        <v>0.16428541730764434</v>
      </c>
      <c r="AP129" s="68">
        <v>67.588478915662648</v>
      </c>
      <c r="AQ129" s="68">
        <v>2.4246987951807224</v>
      </c>
      <c r="AR129" s="35">
        <v>0.15240107091550215</v>
      </c>
      <c r="AS129" s="35">
        <v>2.1771581559357447E-2</v>
      </c>
      <c r="AT129" s="34" t="s">
        <v>514</v>
      </c>
      <c r="AU129" s="34" t="s">
        <v>514</v>
      </c>
      <c r="AV129" s="34" t="s">
        <v>514</v>
      </c>
      <c r="AW129" s="34" t="s">
        <v>514</v>
      </c>
      <c r="AX129" s="34" t="s">
        <v>514</v>
      </c>
      <c r="AY129" s="34" t="s">
        <v>514</v>
      </c>
      <c r="AZ129" s="34" t="s">
        <v>514</v>
      </c>
      <c r="BA129" s="34" t="s">
        <v>514</v>
      </c>
      <c r="BB129" s="34" t="s">
        <v>514</v>
      </c>
      <c r="BC129" s="34" t="s">
        <v>514</v>
      </c>
      <c r="BD129" s="34" t="s">
        <v>514</v>
      </c>
      <c r="BE129" s="34" t="s">
        <v>514</v>
      </c>
      <c r="BF129" s="34" t="s">
        <v>514</v>
      </c>
      <c r="BG129" s="34" t="s">
        <v>514</v>
      </c>
      <c r="BH129" s="34" t="s">
        <v>514</v>
      </c>
      <c r="BI129" s="34" t="s">
        <v>514</v>
      </c>
      <c r="BJ129" s="34" t="s">
        <v>514</v>
      </c>
      <c r="BK129" s="34" t="s">
        <v>514</v>
      </c>
    </row>
    <row r="130" spans="1:63" x14ac:dyDescent="0.15">
      <c r="A130" s="47" t="s">
        <v>1070</v>
      </c>
      <c r="B130" s="21" t="s">
        <v>707</v>
      </c>
      <c r="C130" s="35">
        <v>40.487099999999998</v>
      </c>
      <c r="D130" s="35">
        <v>10.8781</v>
      </c>
      <c r="E130" s="35">
        <v>48.224200000000003</v>
      </c>
      <c r="F130" s="35">
        <v>0.187392</v>
      </c>
      <c r="G130" s="35">
        <v>0.36083300000000001</v>
      </c>
      <c r="H130" s="35" t="s">
        <v>514</v>
      </c>
      <c r="I130" s="35" t="s">
        <v>514</v>
      </c>
      <c r="J130" s="35" t="s">
        <v>514</v>
      </c>
      <c r="K130" s="35" t="s">
        <v>514</v>
      </c>
      <c r="L130" s="35">
        <v>100.13762500000001</v>
      </c>
      <c r="M130" s="35">
        <v>88.767200000000003</v>
      </c>
      <c r="N130" s="52">
        <v>0.95328159203980101</v>
      </c>
      <c r="O130" s="52">
        <v>5.7950248756218903E-2</v>
      </c>
      <c r="P130" s="55" t="s">
        <v>514</v>
      </c>
      <c r="Q130" s="55" t="s">
        <v>514</v>
      </c>
      <c r="R130" s="52">
        <v>25.678884532362527</v>
      </c>
      <c r="S130" s="52">
        <v>0.85095718723228653</v>
      </c>
      <c r="T130" s="52">
        <v>138.48664327506935</v>
      </c>
      <c r="U130" s="52">
        <v>3.3485544142503816</v>
      </c>
      <c r="V130" s="52">
        <v>41.9</v>
      </c>
      <c r="W130" s="52">
        <v>2.5</v>
      </c>
      <c r="X130" s="67">
        <v>1238.7110917333116</v>
      </c>
      <c r="Y130" s="67">
        <v>33.746936794016506</v>
      </c>
      <c r="Z130" s="52">
        <v>12.382969754452525</v>
      </c>
      <c r="AA130" s="52">
        <v>0.39245442090842025</v>
      </c>
      <c r="AB130" s="68">
        <v>31.862264570482676</v>
      </c>
      <c r="AC130" s="68">
        <v>0.91719963434820917</v>
      </c>
      <c r="AD130" s="52">
        <v>4.3409623938536201</v>
      </c>
      <c r="AE130" s="52">
        <v>0.17323089365143557</v>
      </c>
      <c r="AF130" s="68">
        <v>437.72819974043631</v>
      </c>
      <c r="AG130" s="68">
        <v>12.103083863790866</v>
      </c>
      <c r="AH130" s="67">
        <v>957.66163821276371</v>
      </c>
      <c r="AI130" s="67">
        <v>23.828073936573503</v>
      </c>
      <c r="AJ130" s="68">
        <v>133.6224086089571</v>
      </c>
      <c r="AK130" s="68">
        <v>3.4878936540591861</v>
      </c>
      <c r="AL130" s="67">
        <v>2745.5686220728912</v>
      </c>
      <c r="AM130" s="67">
        <v>69.887201289128143</v>
      </c>
      <c r="AN130" s="52">
        <v>3.1111550902635146</v>
      </c>
      <c r="AO130" s="52">
        <v>0.18482109447109987</v>
      </c>
      <c r="AP130" s="68">
        <v>70.720381526104404</v>
      </c>
      <c r="AQ130" s="68">
        <v>2.5257279116465856</v>
      </c>
      <c r="AR130" s="35">
        <v>0.14052566279221623</v>
      </c>
      <c r="AS130" s="35">
        <v>1.7813112184928821E-2</v>
      </c>
      <c r="AT130" s="34" t="s">
        <v>514</v>
      </c>
      <c r="AU130" s="34" t="s">
        <v>514</v>
      </c>
      <c r="AV130" s="34" t="s">
        <v>514</v>
      </c>
      <c r="AW130" s="34" t="s">
        <v>514</v>
      </c>
      <c r="AX130" s="34" t="s">
        <v>514</v>
      </c>
      <c r="AY130" s="34" t="s">
        <v>514</v>
      </c>
      <c r="AZ130" s="34" t="s">
        <v>514</v>
      </c>
      <c r="BA130" s="34" t="s">
        <v>514</v>
      </c>
      <c r="BB130" s="34" t="s">
        <v>514</v>
      </c>
      <c r="BC130" s="34" t="s">
        <v>514</v>
      </c>
      <c r="BD130" s="34" t="s">
        <v>514</v>
      </c>
      <c r="BE130" s="34" t="s">
        <v>514</v>
      </c>
      <c r="BF130" s="34" t="s">
        <v>514</v>
      </c>
      <c r="BG130" s="34" t="s">
        <v>514</v>
      </c>
      <c r="BH130" s="34" t="s">
        <v>514</v>
      </c>
      <c r="BI130" s="34" t="s">
        <v>514</v>
      </c>
      <c r="BJ130" s="34" t="s">
        <v>514</v>
      </c>
      <c r="BK130" s="34" t="s">
        <v>514</v>
      </c>
    </row>
    <row r="131" spans="1:63" x14ac:dyDescent="0.15">
      <c r="A131" s="47" t="s">
        <v>1070</v>
      </c>
      <c r="B131" s="21" t="s">
        <v>708</v>
      </c>
      <c r="C131" s="35">
        <v>40.2729</v>
      </c>
      <c r="D131" s="35">
        <v>10.7484</v>
      </c>
      <c r="E131" s="35">
        <v>48.189599999999999</v>
      </c>
      <c r="F131" s="35">
        <v>0.187056</v>
      </c>
      <c r="G131" s="35">
        <v>0.41914000000000001</v>
      </c>
      <c r="H131" s="35" t="s">
        <v>514</v>
      </c>
      <c r="I131" s="35" t="s">
        <v>514</v>
      </c>
      <c r="J131" s="35" t="s">
        <v>514</v>
      </c>
      <c r="K131" s="35" t="s">
        <v>514</v>
      </c>
      <c r="L131" s="35">
        <v>99.817095999999992</v>
      </c>
      <c r="M131" s="35">
        <v>88.879099999999994</v>
      </c>
      <c r="N131" s="52">
        <v>1.0199243781094527</v>
      </c>
      <c r="O131" s="52">
        <v>5.9881923714759533E-2</v>
      </c>
      <c r="P131" s="55" t="s">
        <v>514</v>
      </c>
      <c r="Q131" s="55" t="s">
        <v>514</v>
      </c>
      <c r="R131" s="52">
        <v>27.080461076039239</v>
      </c>
      <c r="S131" s="52">
        <v>0.90101349236359751</v>
      </c>
      <c r="T131" s="52">
        <v>114.61623395062733</v>
      </c>
      <c r="U131" s="52">
        <v>3.4442273975146782</v>
      </c>
      <c r="V131" s="52">
        <v>39.799999999999997</v>
      </c>
      <c r="W131" s="52">
        <v>2.6</v>
      </c>
      <c r="X131" s="67">
        <v>1264.5175728110889</v>
      </c>
      <c r="Y131" s="67">
        <v>35.732050723076298</v>
      </c>
      <c r="Z131" s="52">
        <v>12.104120560649173</v>
      </c>
      <c r="AA131" s="52">
        <v>0.3201601854779218</v>
      </c>
      <c r="AB131" s="68">
        <v>24.503822049461817</v>
      </c>
      <c r="AC131" s="68">
        <v>0.60451794082041055</v>
      </c>
      <c r="AD131" s="52">
        <v>3.7193691872219983</v>
      </c>
      <c r="AE131" s="52">
        <v>0.15285078851597253</v>
      </c>
      <c r="AF131" s="68">
        <v>413.52203201285459</v>
      </c>
      <c r="AG131" s="68">
        <v>11.094493541808294</v>
      </c>
      <c r="AH131" s="67">
        <v>965.60432952495489</v>
      </c>
      <c r="AI131" s="67">
        <v>29.501424873852908</v>
      </c>
      <c r="AJ131" s="68">
        <v>131.69805348947617</v>
      </c>
      <c r="AK131" s="68">
        <v>3.4878936540591861</v>
      </c>
      <c r="AL131" s="67">
        <v>3157.4039153838248</v>
      </c>
      <c r="AM131" s="67">
        <v>81.119072924880868</v>
      </c>
      <c r="AN131" s="52">
        <v>3.31651186189807</v>
      </c>
      <c r="AO131" s="52">
        <v>0.20535677163455543</v>
      </c>
      <c r="AP131" s="68">
        <v>71.629643574297177</v>
      </c>
      <c r="AQ131" s="68">
        <v>3.030873493975903</v>
      </c>
      <c r="AR131" s="35">
        <v>0.12766063732532323</v>
      </c>
      <c r="AS131" s="35">
        <v>1.9792346872143134E-2</v>
      </c>
      <c r="AT131" s="34" t="s">
        <v>514</v>
      </c>
      <c r="AU131" s="34" t="s">
        <v>514</v>
      </c>
      <c r="AV131" s="34" t="s">
        <v>514</v>
      </c>
      <c r="AW131" s="34" t="s">
        <v>514</v>
      </c>
      <c r="AX131" s="34" t="s">
        <v>514</v>
      </c>
      <c r="AY131" s="34" t="s">
        <v>514</v>
      </c>
      <c r="AZ131" s="34" t="s">
        <v>514</v>
      </c>
      <c r="BA131" s="34" t="s">
        <v>514</v>
      </c>
      <c r="BB131" s="34" t="s">
        <v>514</v>
      </c>
      <c r="BC131" s="34" t="s">
        <v>514</v>
      </c>
      <c r="BD131" s="34" t="s">
        <v>514</v>
      </c>
      <c r="BE131" s="34" t="s">
        <v>514</v>
      </c>
      <c r="BF131" s="34" t="s">
        <v>514</v>
      </c>
      <c r="BG131" s="34" t="s">
        <v>514</v>
      </c>
      <c r="BH131" s="34" t="s">
        <v>514</v>
      </c>
      <c r="BI131" s="34" t="s">
        <v>514</v>
      </c>
      <c r="BJ131" s="34" t="s">
        <v>514</v>
      </c>
      <c r="BK131" s="34" t="s">
        <v>514</v>
      </c>
    </row>
    <row r="132" spans="1:63" x14ac:dyDescent="0.15">
      <c r="A132" s="47" t="s">
        <v>1070</v>
      </c>
      <c r="B132" s="21" t="s">
        <v>717</v>
      </c>
      <c r="C132" s="35">
        <v>40.093899999999998</v>
      </c>
      <c r="D132" s="35">
        <v>11.297000000000001</v>
      </c>
      <c r="E132" s="35">
        <v>47.800899999999999</v>
      </c>
      <c r="F132" s="35">
        <v>0.196044</v>
      </c>
      <c r="G132" s="35">
        <v>0.34662500000000002</v>
      </c>
      <c r="H132" s="35" t="s">
        <v>514</v>
      </c>
      <c r="I132" s="35" t="s">
        <v>514</v>
      </c>
      <c r="J132" s="35" t="s">
        <v>514</v>
      </c>
      <c r="K132" s="35" t="s">
        <v>514</v>
      </c>
      <c r="L132" s="35">
        <v>99.734469000000004</v>
      </c>
      <c r="M132" s="35">
        <v>88.293999999999997</v>
      </c>
      <c r="N132" s="52">
        <v>1.0276510779436154</v>
      </c>
      <c r="O132" s="52">
        <v>6.181359867330017E-2</v>
      </c>
      <c r="P132" s="55" t="s">
        <v>514</v>
      </c>
      <c r="Q132" s="55" t="s">
        <v>514</v>
      </c>
      <c r="R132" s="52">
        <v>23.025900360403046</v>
      </c>
      <c r="S132" s="52">
        <v>0.70078827183835357</v>
      </c>
      <c r="T132" s="52">
        <v>121.98305366197818</v>
      </c>
      <c r="U132" s="52">
        <v>11.959122908037076</v>
      </c>
      <c r="V132" s="52">
        <v>55.5</v>
      </c>
      <c r="W132" s="52">
        <v>2.6</v>
      </c>
      <c r="X132" s="67">
        <v>1232.7557499461323</v>
      </c>
      <c r="Y132" s="67">
        <v>28.784151971367017</v>
      </c>
      <c r="Z132" s="52">
        <v>12.197070291916956</v>
      </c>
      <c r="AA132" s="52">
        <v>0.28917694172199393</v>
      </c>
      <c r="AB132" s="68">
        <v>28.485302280382449</v>
      </c>
      <c r="AC132" s="68">
        <v>0.58367249458522408</v>
      </c>
      <c r="AD132" s="52">
        <v>4.1575414476344532</v>
      </c>
      <c r="AE132" s="52">
        <v>0.13247068338050955</v>
      </c>
      <c r="AF132" s="68">
        <v>369.04319881342315</v>
      </c>
      <c r="AG132" s="68">
        <v>6.1524009640936903</v>
      </c>
      <c r="AH132" s="67">
        <v>969.00834008732249</v>
      </c>
      <c r="AI132" s="67">
        <v>18.154722999294098</v>
      </c>
      <c r="AJ132" s="68">
        <v>134.94540275360023</v>
      </c>
      <c r="AK132" s="68">
        <v>1.8040829245133723</v>
      </c>
      <c r="AL132" s="67">
        <v>2575.8425617992943</v>
      </c>
      <c r="AM132" s="67">
        <v>38.687557856481646</v>
      </c>
      <c r="AN132" s="52">
        <v>3.2549048304077033</v>
      </c>
      <c r="AO132" s="52">
        <v>0.17455325588937212</v>
      </c>
      <c r="AP132" s="68">
        <v>74.15537148594376</v>
      </c>
      <c r="AQ132" s="68">
        <v>2.5257279116465856</v>
      </c>
      <c r="AR132" s="35">
        <v>0.13458795873057333</v>
      </c>
      <c r="AS132" s="35">
        <v>2.0781964215750293E-2</v>
      </c>
      <c r="AT132" s="34" t="s">
        <v>514</v>
      </c>
      <c r="AU132" s="34" t="s">
        <v>514</v>
      </c>
      <c r="AV132" s="34" t="s">
        <v>514</v>
      </c>
      <c r="AW132" s="34" t="s">
        <v>514</v>
      </c>
      <c r="AX132" s="34" t="s">
        <v>514</v>
      </c>
      <c r="AY132" s="34" t="s">
        <v>514</v>
      </c>
      <c r="AZ132" s="34" t="s">
        <v>514</v>
      </c>
      <c r="BA132" s="34" t="s">
        <v>514</v>
      </c>
      <c r="BB132" s="34" t="s">
        <v>514</v>
      </c>
      <c r="BC132" s="34" t="s">
        <v>514</v>
      </c>
      <c r="BD132" s="34" t="s">
        <v>514</v>
      </c>
      <c r="BE132" s="34" t="s">
        <v>514</v>
      </c>
      <c r="BF132" s="34" t="s">
        <v>514</v>
      </c>
      <c r="BG132" s="34" t="s">
        <v>514</v>
      </c>
      <c r="BH132" s="34" t="s">
        <v>514</v>
      </c>
      <c r="BI132" s="34" t="s">
        <v>514</v>
      </c>
      <c r="BJ132" s="34" t="s">
        <v>514</v>
      </c>
      <c r="BK132" s="34" t="s">
        <v>514</v>
      </c>
    </row>
    <row r="133" spans="1:63" x14ac:dyDescent="0.15">
      <c r="A133" s="47" t="s">
        <v>1070</v>
      </c>
      <c r="B133" s="21" t="s">
        <v>709</v>
      </c>
      <c r="C133" s="35">
        <v>40.305300000000003</v>
      </c>
      <c r="D133" s="35">
        <v>10.191000000000001</v>
      </c>
      <c r="E133" s="35">
        <v>48.912300000000002</v>
      </c>
      <c r="F133" s="35">
        <v>0.18997</v>
      </c>
      <c r="G133" s="35">
        <v>0.43764399999999998</v>
      </c>
      <c r="H133" s="35" t="s">
        <v>514</v>
      </c>
      <c r="I133" s="35" t="s">
        <v>514</v>
      </c>
      <c r="J133" s="35" t="s">
        <v>514</v>
      </c>
      <c r="K133" s="35" t="s">
        <v>514</v>
      </c>
      <c r="L133" s="35">
        <v>100.03621400000002</v>
      </c>
      <c r="M133" s="35">
        <v>89.534899999999993</v>
      </c>
      <c r="N133" s="52">
        <v>0.7823283582089553</v>
      </c>
      <c r="O133" s="52">
        <v>9.6583747927031519E-2</v>
      </c>
      <c r="P133" s="55" t="s">
        <v>514</v>
      </c>
      <c r="Q133" s="55" t="s">
        <v>514</v>
      </c>
      <c r="R133" s="52">
        <v>27.080461076039239</v>
      </c>
      <c r="S133" s="52">
        <v>2.002252205252439</v>
      </c>
      <c r="T133" s="52">
        <v>230.57188966695483</v>
      </c>
      <c r="U133" s="52">
        <v>8.6105684937866958</v>
      </c>
      <c r="V133" s="52">
        <v>19.899999999999999</v>
      </c>
      <c r="W133" s="52">
        <v>3.7</v>
      </c>
      <c r="X133" s="67">
        <v>1173.2023320743385</v>
      </c>
      <c r="Y133" s="67">
        <v>43.672506439315477</v>
      </c>
      <c r="Z133" s="52">
        <v>11.814943618927177</v>
      </c>
      <c r="AA133" s="52">
        <v>0.57835388344398786</v>
      </c>
      <c r="AB133" s="68">
        <v>37.313348760983963</v>
      </c>
      <c r="AC133" s="68">
        <v>1.3549540052871272</v>
      </c>
      <c r="AD133" s="52">
        <v>5.2580671249494557</v>
      </c>
      <c r="AE133" s="52">
        <v>0.48912252325111211</v>
      </c>
      <c r="AF133" s="68">
        <v>1038.8480316420494</v>
      </c>
      <c r="AG133" s="68">
        <v>54.463877387058901</v>
      </c>
      <c r="AH133" s="67">
        <v>854.40665115427851</v>
      </c>
      <c r="AI133" s="67">
        <v>12.481372062014692</v>
      </c>
      <c r="AJ133" s="68">
        <v>119.91137838265547</v>
      </c>
      <c r="AK133" s="68">
        <v>2.5257160943187213</v>
      </c>
      <c r="AL133" s="67">
        <v>3129.9482291630961</v>
      </c>
      <c r="AM133" s="67">
        <v>47.423458017622664</v>
      </c>
      <c r="AN133" s="52">
        <v>3.2343691532442476</v>
      </c>
      <c r="AO133" s="52">
        <v>0.34910651177874424</v>
      </c>
      <c r="AP133" s="68">
        <v>63.648343373493965</v>
      </c>
      <c r="AQ133" s="68">
        <v>5.6576305220883514</v>
      </c>
      <c r="AR133" s="35">
        <v>0.24839395324539634</v>
      </c>
      <c r="AS133" s="35">
        <v>6.5314744678072342E-2</v>
      </c>
      <c r="AT133" s="34" t="s">
        <v>514</v>
      </c>
      <c r="AU133" s="34" t="s">
        <v>514</v>
      </c>
      <c r="AV133" s="34" t="s">
        <v>514</v>
      </c>
      <c r="AW133" s="34" t="s">
        <v>514</v>
      </c>
      <c r="AX133" s="34" t="s">
        <v>514</v>
      </c>
      <c r="AY133" s="34" t="s">
        <v>514</v>
      </c>
      <c r="AZ133" s="34" t="s">
        <v>514</v>
      </c>
      <c r="BA133" s="34" t="s">
        <v>514</v>
      </c>
      <c r="BB133" s="34" t="s">
        <v>514</v>
      </c>
      <c r="BC133" s="34" t="s">
        <v>514</v>
      </c>
      <c r="BD133" s="34" t="s">
        <v>514</v>
      </c>
      <c r="BE133" s="34" t="s">
        <v>514</v>
      </c>
      <c r="BF133" s="34" t="s">
        <v>514</v>
      </c>
      <c r="BG133" s="34" t="s">
        <v>514</v>
      </c>
      <c r="BH133" s="34" t="s">
        <v>514</v>
      </c>
      <c r="BI133" s="34" t="s">
        <v>514</v>
      </c>
      <c r="BJ133" s="34" t="s">
        <v>514</v>
      </c>
      <c r="BK133" s="34" t="s">
        <v>514</v>
      </c>
    </row>
    <row r="134" spans="1:63" x14ac:dyDescent="0.15">
      <c r="A134" s="47" t="s">
        <v>1070</v>
      </c>
      <c r="B134" s="21" t="s">
        <v>711</v>
      </c>
      <c r="C134" s="35">
        <v>40.180799999999998</v>
      </c>
      <c r="D134" s="35">
        <v>10.6325</v>
      </c>
      <c r="E134" s="35">
        <v>48.3215</v>
      </c>
      <c r="F134" s="35">
        <v>0.18961600000000001</v>
      </c>
      <c r="G134" s="35">
        <v>0.42701499999999998</v>
      </c>
      <c r="H134" s="35" t="s">
        <v>514</v>
      </c>
      <c r="I134" s="35" t="s">
        <v>514</v>
      </c>
      <c r="J134" s="35" t="s">
        <v>514</v>
      </c>
      <c r="K134" s="35" t="s">
        <v>514</v>
      </c>
      <c r="L134" s="35">
        <v>99.751430999999997</v>
      </c>
      <c r="M134" s="35">
        <v>89.012600000000006</v>
      </c>
      <c r="N134" s="52">
        <v>1.04213864013267</v>
      </c>
      <c r="O134" s="52">
        <v>6.181359867330017E-2</v>
      </c>
      <c r="P134" s="55" t="s">
        <v>514</v>
      </c>
      <c r="Q134" s="55" t="s">
        <v>514</v>
      </c>
      <c r="R134" s="52">
        <v>25.929166058019081</v>
      </c>
      <c r="S134" s="52">
        <v>1.1012387128888415</v>
      </c>
      <c r="T134" s="52">
        <v>142.45707208053767</v>
      </c>
      <c r="U134" s="52">
        <v>4.1139382803647537</v>
      </c>
      <c r="V134" s="52">
        <v>47.3</v>
      </c>
      <c r="W134" s="52">
        <v>2.7</v>
      </c>
      <c r="X134" s="67">
        <v>1298.2645096051056</v>
      </c>
      <c r="Y134" s="67">
        <v>41.687392510255677</v>
      </c>
      <c r="Z134" s="52">
        <v>12.816735167035516</v>
      </c>
      <c r="AA134" s="52">
        <v>0.47507640425756142</v>
      </c>
      <c r="AB134" s="68">
        <v>30.611537796371483</v>
      </c>
      <c r="AC134" s="68">
        <v>0.93804508058339575</v>
      </c>
      <c r="AD134" s="52">
        <v>4.6262838657501026</v>
      </c>
      <c r="AE134" s="52">
        <v>0.19361099878689855</v>
      </c>
      <c r="AF134" s="68">
        <v>491.18348680551264</v>
      </c>
      <c r="AG134" s="68">
        <v>20.171806439651444</v>
      </c>
      <c r="AH134" s="67">
        <v>1000.7791053360871</v>
      </c>
      <c r="AI134" s="67">
        <v>36.309445998588195</v>
      </c>
      <c r="AJ134" s="68">
        <v>135.9075803133407</v>
      </c>
      <c r="AK134" s="68">
        <v>4.8108877987023257</v>
      </c>
      <c r="AL134" s="67">
        <v>3364.5695477765976</v>
      </c>
      <c r="AM134" s="67">
        <v>114.81468783213909</v>
      </c>
      <c r="AN134" s="52">
        <v>3.31651186189807</v>
      </c>
      <c r="AO134" s="52">
        <v>0.18482109447109987</v>
      </c>
      <c r="AP134" s="68">
        <v>70.922439759036138</v>
      </c>
      <c r="AQ134" s="68">
        <v>3.030873493975903</v>
      </c>
      <c r="AR134" s="35">
        <v>0.15240107091550215</v>
      </c>
      <c r="AS134" s="35">
        <v>2.1771581559357447E-2</v>
      </c>
      <c r="AT134" s="34" t="s">
        <v>514</v>
      </c>
      <c r="AU134" s="34" t="s">
        <v>514</v>
      </c>
      <c r="AV134" s="34" t="s">
        <v>514</v>
      </c>
      <c r="AW134" s="34" t="s">
        <v>514</v>
      </c>
      <c r="AX134" s="34" t="s">
        <v>514</v>
      </c>
      <c r="AY134" s="34" t="s">
        <v>514</v>
      </c>
      <c r="AZ134" s="34" t="s">
        <v>514</v>
      </c>
      <c r="BA134" s="34" t="s">
        <v>514</v>
      </c>
      <c r="BB134" s="34" t="s">
        <v>514</v>
      </c>
      <c r="BC134" s="34" t="s">
        <v>514</v>
      </c>
      <c r="BD134" s="34" t="s">
        <v>514</v>
      </c>
      <c r="BE134" s="34" t="s">
        <v>514</v>
      </c>
      <c r="BF134" s="34" t="s">
        <v>514</v>
      </c>
      <c r="BG134" s="34" t="s">
        <v>514</v>
      </c>
      <c r="BH134" s="34" t="s">
        <v>514</v>
      </c>
      <c r="BI134" s="34" t="s">
        <v>514</v>
      </c>
      <c r="BJ134" s="34" t="s">
        <v>514</v>
      </c>
      <c r="BK134" s="34" t="s">
        <v>514</v>
      </c>
    </row>
    <row r="135" spans="1:63" x14ac:dyDescent="0.15">
      <c r="A135" s="47" t="s">
        <v>1070</v>
      </c>
      <c r="B135" s="21" t="s">
        <v>713</v>
      </c>
      <c r="C135" s="35">
        <v>40.191299999999998</v>
      </c>
      <c r="D135" s="35">
        <v>11.3203</v>
      </c>
      <c r="E135" s="35">
        <v>47.657200000000003</v>
      </c>
      <c r="F135" s="35">
        <v>0.19053600000000001</v>
      </c>
      <c r="G135" s="35">
        <v>0.39472299999999999</v>
      </c>
      <c r="H135" s="35" t="s">
        <v>514</v>
      </c>
      <c r="I135" s="35" t="s">
        <v>514</v>
      </c>
      <c r="J135" s="35" t="s">
        <v>514</v>
      </c>
      <c r="K135" s="35" t="s">
        <v>514</v>
      </c>
      <c r="L135" s="35">
        <v>99.754058999999998</v>
      </c>
      <c r="M135" s="35">
        <v>88.241500000000002</v>
      </c>
      <c r="N135" s="52">
        <v>1.0324802653399667</v>
      </c>
      <c r="O135" s="52">
        <v>7.5335323383084574E-2</v>
      </c>
      <c r="P135" s="55" t="s">
        <v>514</v>
      </c>
      <c r="Q135" s="55" t="s">
        <v>514</v>
      </c>
      <c r="R135" s="52">
        <v>26.830179550382681</v>
      </c>
      <c r="S135" s="52">
        <v>1.4516328488080181</v>
      </c>
      <c r="T135" s="52">
        <v>116.72103958244186</v>
      </c>
      <c r="U135" s="52">
        <v>2.9658624811931951</v>
      </c>
      <c r="V135" s="52">
        <v>49.1</v>
      </c>
      <c r="W135" s="52">
        <v>2.7</v>
      </c>
      <c r="X135" s="67">
        <v>1287.3463829952766</v>
      </c>
      <c r="Y135" s="67">
        <v>37.717164652136091</v>
      </c>
      <c r="Z135" s="52">
        <v>12.455263989883022</v>
      </c>
      <c r="AA135" s="52">
        <v>0.40278216882706291</v>
      </c>
      <c r="AB135" s="68">
        <v>28.245579648677804</v>
      </c>
      <c r="AC135" s="68">
        <v>0.78170423381949639</v>
      </c>
      <c r="AD135" s="52">
        <v>4.0760210270926009</v>
      </c>
      <c r="AE135" s="52">
        <v>0.17323089365143557</v>
      </c>
      <c r="AF135" s="68">
        <v>390.32445460725546</v>
      </c>
      <c r="AG135" s="68">
        <v>14.12026450775601</v>
      </c>
      <c r="AH135" s="67">
        <v>1033.6845407723076</v>
      </c>
      <c r="AI135" s="67">
        <v>37.444116186044077</v>
      </c>
      <c r="AJ135" s="68">
        <v>140.8387403070106</v>
      </c>
      <c r="AK135" s="68">
        <v>4.6906156037347673</v>
      </c>
      <c r="AL135" s="67">
        <v>3085.020742620085</v>
      </c>
      <c r="AM135" s="67">
        <v>96.094901772551196</v>
      </c>
      <c r="AN135" s="52">
        <v>3.3986545705518925</v>
      </c>
      <c r="AO135" s="52">
        <v>0.21562461021628318</v>
      </c>
      <c r="AP135" s="68">
        <v>78.297565261044156</v>
      </c>
      <c r="AQ135" s="68">
        <v>3.1319026104417667</v>
      </c>
      <c r="AR135" s="35">
        <v>0.14943221888468067</v>
      </c>
      <c r="AS135" s="35">
        <v>2.4740433590178919E-2</v>
      </c>
      <c r="AT135" s="34" t="s">
        <v>514</v>
      </c>
      <c r="AU135" s="34" t="s">
        <v>514</v>
      </c>
      <c r="AV135" s="34" t="s">
        <v>514</v>
      </c>
      <c r="AW135" s="34" t="s">
        <v>514</v>
      </c>
      <c r="AX135" s="34" t="s">
        <v>514</v>
      </c>
      <c r="AY135" s="34" t="s">
        <v>514</v>
      </c>
      <c r="AZ135" s="34" t="s">
        <v>514</v>
      </c>
      <c r="BA135" s="34" t="s">
        <v>514</v>
      </c>
      <c r="BB135" s="34" t="s">
        <v>514</v>
      </c>
      <c r="BC135" s="34" t="s">
        <v>514</v>
      </c>
      <c r="BD135" s="34" t="s">
        <v>514</v>
      </c>
      <c r="BE135" s="34" t="s">
        <v>514</v>
      </c>
      <c r="BF135" s="34" t="s">
        <v>514</v>
      </c>
      <c r="BG135" s="34" t="s">
        <v>514</v>
      </c>
      <c r="BH135" s="34" t="s">
        <v>514</v>
      </c>
      <c r="BI135" s="34" t="s">
        <v>514</v>
      </c>
      <c r="BJ135" s="34" t="s">
        <v>514</v>
      </c>
      <c r="BK135" s="34" t="s">
        <v>514</v>
      </c>
    </row>
    <row r="136" spans="1:63" x14ac:dyDescent="0.15">
      <c r="A136" s="47" t="s">
        <v>1070</v>
      </c>
      <c r="B136" s="21" t="s">
        <v>718</v>
      </c>
      <c r="C136" s="35">
        <v>40.027299999999997</v>
      </c>
      <c r="D136" s="35">
        <v>10.686</v>
      </c>
      <c r="E136" s="35">
        <v>48.485199999999999</v>
      </c>
      <c r="F136" s="35">
        <v>0.188058</v>
      </c>
      <c r="G136" s="35">
        <v>0.45999000000000001</v>
      </c>
      <c r="H136" s="35" t="s">
        <v>514</v>
      </c>
      <c r="I136" s="35" t="s">
        <v>514</v>
      </c>
      <c r="J136" s="35" t="s">
        <v>514</v>
      </c>
      <c r="K136" s="35" t="s">
        <v>514</v>
      </c>
      <c r="L136" s="35">
        <v>99.846547999999999</v>
      </c>
      <c r="M136" s="35">
        <v>88.996499999999997</v>
      </c>
      <c r="N136" s="52">
        <v>1.0798063018242123</v>
      </c>
      <c r="O136" s="52">
        <v>6.181359867330017E-2</v>
      </c>
      <c r="P136" s="55" t="s">
        <v>514</v>
      </c>
      <c r="Q136" s="55" t="s">
        <v>514</v>
      </c>
      <c r="R136" s="52">
        <v>30.033783078786584</v>
      </c>
      <c r="S136" s="52">
        <v>1.1512950180201522</v>
      </c>
      <c r="T136" s="52">
        <v>129.58905583148976</v>
      </c>
      <c r="U136" s="52">
        <v>2.2483151067109706</v>
      </c>
      <c r="V136" s="52">
        <v>30.2</v>
      </c>
      <c r="W136" s="52">
        <v>2.7</v>
      </c>
      <c r="X136" s="67">
        <v>1324.0709906828829</v>
      </c>
      <c r="Y136" s="67">
        <v>26.799038042307224</v>
      </c>
      <c r="Z136" s="52">
        <v>10.895774054167985</v>
      </c>
      <c r="AA136" s="52">
        <v>0.27884919380335127</v>
      </c>
      <c r="AB136" s="68">
        <v>26.525830334274911</v>
      </c>
      <c r="AC136" s="68">
        <v>0.64620883329078371</v>
      </c>
      <c r="AD136" s="52">
        <v>4.2390618681763055</v>
      </c>
      <c r="AE136" s="52">
        <v>0.15285078851597253</v>
      </c>
      <c r="AF136" s="68">
        <v>464.96013843396577</v>
      </c>
      <c r="AG136" s="68">
        <v>14.12026450775601</v>
      </c>
      <c r="AH136" s="67">
        <v>1055.2432743339696</v>
      </c>
      <c r="AI136" s="67">
        <v>23.828073936573503</v>
      </c>
      <c r="AJ136" s="68">
        <v>144.44690615603733</v>
      </c>
      <c r="AK136" s="68">
        <v>3.0068048741889535</v>
      </c>
      <c r="AL136" s="67">
        <v>3305.9142181232223</v>
      </c>
      <c r="AM136" s="67">
        <v>62.399286865292979</v>
      </c>
      <c r="AN136" s="52">
        <v>3.4807972792057145</v>
      </c>
      <c r="AO136" s="52">
        <v>0.20535677163455543</v>
      </c>
      <c r="AP136" s="68">
        <v>78.398594377510022</v>
      </c>
      <c r="AQ136" s="68">
        <v>2.6267570281124493</v>
      </c>
      <c r="AR136" s="35">
        <v>0.15438030560271646</v>
      </c>
      <c r="AS136" s="35">
        <v>2.2761198902964606E-2</v>
      </c>
      <c r="AT136" s="34" t="s">
        <v>514</v>
      </c>
      <c r="AU136" s="34" t="s">
        <v>514</v>
      </c>
      <c r="AV136" s="34" t="s">
        <v>514</v>
      </c>
      <c r="AW136" s="34" t="s">
        <v>514</v>
      </c>
      <c r="AX136" s="34" t="s">
        <v>514</v>
      </c>
      <c r="AY136" s="34" t="s">
        <v>514</v>
      </c>
      <c r="AZ136" s="34" t="s">
        <v>514</v>
      </c>
      <c r="BA136" s="34" t="s">
        <v>514</v>
      </c>
      <c r="BB136" s="34" t="s">
        <v>514</v>
      </c>
      <c r="BC136" s="34" t="s">
        <v>514</v>
      </c>
      <c r="BD136" s="34" t="s">
        <v>514</v>
      </c>
      <c r="BE136" s="34" t="s">
        <v>514</v>
      </c>
      <c r="BF136" s="34" t="s">
        <v>514</v>
      </c>
      <c r="BG136" s="34" t="s">
        <v>514</v>
      </c>
      <c r="BH136" s="34" t="s">
        <v>514</v>
      </c>
      <c r="BI136" s="34" t="s">
        <v>514</v>
      </c>
      <c r="BJ136" s="34" t="s">
        <v>514</v>
      </c>
      <c r="BK136" s="34" t="s">
        <v>514</v>
      </c>
    </row>
    <row r="137" spans="1:63" x14ac:dyDescent="0.15">
      <c r="A137" s="47" t="s">
        <v>1071</v>
      </c>
      <c r="B137" s="21" t="s">
        <v>691</v>
      </c>
      <c r="C137" s="35">
        <v>40.481699999999996</v>
      </c>
      <c r="D137" s="35">
        <v>10.499700000000001</v>
      </c>
      <c r="E137" s="35">
        <v>48.815100000000001</v>
      </c>
      <c r="F137" s="35">
        <v>0.19785800000000001</v>
      </c>
      <c r="G137" s="35">
        <v>0.47922300000000001</v>
      </c>
      <c r="H137" s="35" t="s">
        <v>514</v>
      </c>
      <c r="I137" s="35" t="s">
        <v>514</v>
      </c>
      <c r="J137" s="35" t="s">
        <v>514</v>
      </c>
      <c r="K137" s="35" t="s">
        <v>514</v>
      </c>
      <c r="L137" s="35">
        <v>100.473581</v>
      </c>
      <c r="M137" s="35">
        <v>89.233000000000004</v>
      </c>
      <c r="N137" s="52">
        <v>0.9812908789386402</v>
      </c>
      <c r="O137" s="52">
        <v>5.1189386401326697E-2</v>
      </c>
      <c r="P137" s="55" t="s">
        <v>514</v>
      </c>
      <c r="Q137" s="55" t="s">
        <v>514</v>
      </c>
      <c r="R137" s="52">
        <v>25.178321481049419</v>
      </c>
      <c r="S137" s="52">
        <v>0.60067566157573171</v>
      </c>
      <c r="T137" s="52">
        <v>133.70299411185451</v>
      </c>
      <c r="U137" s="52">
        <v>1.3872582573323009</v>
      </c>
      <c r="V137" s="52">
        <v>53.6</v>
      </c>
      <c r="W137" s="52">
        <v>2.5</v>
      </c>
      <c r="X137" s="67">
        <v>1217.8673954781839</v>
      </c>
      <c r="Y137" s="67">
        <v>19.851139290597942</v>
      </c>
      <c r="Z137" s="52">
        <v>11.329539466750976</v>
      </c>
      <c r="AA137" s="52">
        <v>0.25819369796606595</v>
      </c>
      <c r="AB137" s="68">
        <v>27.776557108386104</v>
      </c>
      <c r="AC137" s="68">
        <v>0.4898679865268844</v>
      </c>
      <c r="AD137" s="52">
        <v>3.9843105539830179</v>
      </c>
      <c r="AE137" s="52">
        <v>0.13247068338050955</v>
      </c>
      <c r="AF137" s="68">
        <v>443.47716457573699</v>
      </c>
      <c r="AG137" s="68">
        <v>5.7489648353006615</v>
      </c>
      <c r="AH137" s="67">
        <v>894.68744280896226</v>
      </c>
      <c r="AI137" s="67">
        <v>9.5312295746294016</v>
      </c>
      <c r="AJ137" s="68">
        <v>124.96281057129292</v>
      </c>
      <c r="AK137" s="68">
        <v>1.2027219496755814</v>
      </c>
      <c r="AL137" s="67">
        <v>3117.4683717900375</v>
      </c>
      <c r="AM137" s="67">
        <v>32.44762916995235</v>
      </c>
      <c r="AN137" s="52">
        <v>3.2651726689894311</v>
      </c>
      <c r="AO137" s="52">
        <v>0.22589244879801096</v>
      </c>
      <c r="AP137" s="68">
        <v>66.073042168674689</v>
      </c>
      <c r="AQ137" s="68">
        <v>1.8185240963855418</v>
      </c>
      <c r="AR137" s="35">
        <v>0.12766063732532323</v>
      </c>
      <c r="AS137" s="35">
        <v>2.1771581559357447E-2</v>
      </c>
      <c r="AT137" s="34" t="s">
        <v>514</v>
      </c>
      <c r="AU137" s="34" t="s">
        <v>514</v>
      </c>
      <c r="AV137" s="34" t="s">
        <v>514</v>
      </c>
      <c r="AW137" s="34" t="s">
        <v>514</v>
      </c>
      <c r="AX137" s="34" t="s">
        <v>514</v>
      </c>
      <c r="AY137" s="34" t="s">
        <v>514</v>
      </c>
      <c r="AZ137" s="34" t="s">
        <v>514</v>
      </c>
      <c r="BA137" s="34" t="s">
        <v>514</v>
      </c>
      <c r="BB137" s="34" t="s">
        <v>514</v>
      </c>
      <c r="BC137" s="34" t="s">
        <v>514</v>
      </c>
      <c r="BD137" s="34" t="s">
        <v>514</v>
      </c>
      <c r="BE137" s="34" t="s">
        <v>514</v>
      </c>
      <c r="BF137" s="34" t="s">
        <v>514</v>
      </c>
      <c r="BG137" s="34" t="s">
        <v>514</v>
      </c>
      <c r="BH137" s="34" t="s">
        <v>514</v>
      </c>
      <c r="BI137" s="34" t="s">
        <v>514</v>
      </c>
      <c r="BJ137" s="34" t="s">
        <v>514</v>
      </c>
      <c r="BK137" s="34" t="s">
        <v>514</v>
      </c>
    </row>
    <row r="138" spans="1:63" x14ac:dyDescent="0.15">
      <c r="A138" s="47" t="s">
        <v>1071</v>
      </c>
      <c r="B138" s="21" t="s">
        <v>692</v>
      </c>
      <c r="C138" s="35">
        <v>40.4709</v>
      </c>
      <c r="D138" s="35">
        <v>10.478199999999999</v>
      </c>
      <c r="E138" s="35">
        <v>48.944000000000003</v>
      </c>
      <c r="F138" s="35">
        <v>0.18868199999999999</v>
      </c>
      <c r="G138" s="35">
        <v>0.463366</v>
      </c>
      <c r="H138" s="35" t="s">
        <v>514</v>
      </c>
      <c r="I138" s="35" t="s">
        <v>514</v>
      </c>
      <c r="J138" s="35" t="s">
        <v>514</v>
      </c>
      <c r="K138" s="35" t="s">
        <v>514</v>
      </c>
      <c r="L138" s="35">
        <v>100.545148</v>
      </c>
      <c r="M138" s="35">
        <v>89.277900000000002</v>
      </c>
      <c r="N138" s="52">
        <v>1.0720796019900498</v>
      </c>
      <c r="O138" s="52">
        <v>6.181359867330017E-2</v>
      </c>
      <c r="P138" s="55" t="s">
        <v>514</v>
      </c>
      <c r="Q138" s="55" t="s">
        <v>514</v>
      </c>
      <c r="R138" s="52">
        <v>25.628828227231221</v>
      </c>
      <c r="S138" s="52">
        <v>0.85095718723228653</v>
      </c>
      <c r="T138" s="52">
        <v>137.86476888385141</v>
      </c>
      <c r="U138" s="52">
        <v>3.7312463473075677</v>
      </c>
      <c r="V138" s="52">
        <v>94.1</v>
      </c>
      <c r="W138" s="52">
        <v>3.3</v>
      </c>
      <c r="X138" s="67">
        <v>1222.8301803008333</v>
      </c>
      <c r="Y138" s="67">
        <v>31.761822864956709</v>
      </c>
      <c r="Z138" s="52">
        <v>12.238381283591526</v>
      </c>
      <c r="AA138" s="52">
        <v>0.38212667298977765</v>
      </c>
      <c r="AB138" s="68">
        <v>28.996015713144523</v>
      </c>
      <c r="AC138" s="68">
        <v>0.69832244887875017</v>
      </c>
      <c r="AD138" s="52">
        <v>4.4122927618277412</v>
      </c>
      <c r="AE138" s="52">
        <v>0.15285078851597253</v>
      </c>
      <c r="AF138" s="68">
        <v>488.15771583956496</v>
      </c>
      <c r="AG138" s="68">
        <v>14.12026450775601</v>
      </c>
      <c r="AH138" s="67">
        <v>934.96823446364601</v>
      </c>
      <c r="AI138" s="67">
        <v>29.501424873852908</v>
      </c>
      <c r="AJ138" s="68">
        <v>130.01424275993034</v>
      </c>
      <c r="AK138" s="68">
        <v>3.7284380439943026</v>
      </c>
      <c r="AL138" s="67">
        <v>3249.7548599444585</v>
      </c>
      <c r="AM138" s="67">
        <v>77.375115712963293</v>
      </c>
      <c r="AN138" s="52">
        <v>2.7415129013213146</v>
      </c>
      <c r="AO138" s="52">
        <v>0.17455325588937212</v>
      </c>
      <c r="AP138" s="68">
        <v>69.609061244979912</v>
      </c>
      <c r="AQ138" s="68">
        <v>2.1216114457831323</v>
      </c>
      <c r="AR138" s="35">
        <v>0.14547374951025202</v>
      </c>
      <c r="AS138" s="35">
        <v>1.9792346872143134E-2</v>
      </c>
      <c r="AT138" s="34" t="s">
        <v>514</v>
      </c>
      <c r="AU138" s="34" t="s">
        <v>514</v>
      </c>
      <c r="AV138" s="34" t="s">
        <v>514</v>
      </c>
      <c r="AW138" s="34" t="s">
        <v>514</v>
      </c>
      <c r="AX138" s="34" t="s">
        <v>514</v>
      </c>
      <c r="AY138" s="34" t="s">
        <v>514</v>
      </c>
      <c r="AZ138" s="34" t="s">
        <v>514</v>
      </c>
      <c r="BA138" s="34" t="s">
        <v>514</v>
      </c>
      <c r="BB138" s="34" t="s">
        <v>514</v>
      </c>
      <c r="BC138" s="34" t="s">
        <v>514</v>
      </c>
      <c r="BD138" s="34" t="s">
        <v>514</v>
      </c>
      <c r="BE138" s="34" t="s">
        <v>514</v>
      </c>
      <c r="BF138" s="34" t="s">
        <v>514</v>
      </c>
      <c r="BG138" s="34" t="s">
        <v>514</v>
      </c>
      <c r="BH138" s="34" t="s">
        <v>514</v>
      </c>
      <c r="BI138" s="34" t="s">
        <v>514</v>
      </c>
      <c r="BJ138" s="34" t="s">
        <v>514</v>
      </c>
      <c r="BK138" s="34" t="s">
        <v>514</v>
      </c>
    </row>
    <row r="139" spans="1:63" x14ac:dyDescent="0.15">
      <c r="A139" s="47" t="s">
        <v>1071</v>
      </c>
      <c r="B139" s="21" t="s">
        <v>694</v>
      </c>
      <c r="C139" s="35">
        <v>40.119799999999998</v>
      </c>
      <c r="D139" s="35">
        <v>11.191599999999999</v>
      </c>
      <c r="E139" s="35">
        <v>48.035400000000003</v>
      </c>
      <c r="F139" s="35">
        <v>0.194855</v>
      </c>
      <c r="G139" s="35">
        <v>0.464169</v>
      </c>
      <c r="H139" s="35" t="s">
        <v>514</v>
      </c>
      <c r="I139" s="35" t="s">
        <v>514</v>
      </c>
      <c r="J139" s="35" t="s">
        <v>514</v>
      </c>
      <c r="K139" s="35" t="s">
        <v>514</v>
      </c>
      <c r="L139" s="35">
        <v>100.005824</v>
      </c>
      <c r="M139" s="35">
        <v>88.440700000000007</v>
      </c>
      <c r="N139" s="52">
        <v>0.88953631840796021</v>
      </c>
      <c r="O139" s="52">
        <v>5.601857379767828E-2</v>
      </c>
      <c r="P139" s="55" t="s">
        <v>514</v>
      </c>
      <c r="Q139" s="55" t="s">
        <v>514</v>
      </c>
      <c r="R139" s="52">
        <v>23.926913852766642</v>
      </c>
      <c r="S139" s="52">
        <v>0.75084457696966456</v>
      </c>
      <c r="T139" s="52">
        <v>143.9878398127664</v>
      </c>
      <c r="U139" s="52">
        <v>2.9180259895610465</v>
      </c>
      <c r="V139" s="52">
        <v>14.7</v>
      </c>
      <c r="W139" s="52">
        <v>2</v>
      </c>
      <c r="X139" s="67">
        <v>1257.5696740593796</v>
      </c>
      <c r="Y139" s="67">
        <v>36.724607687606195</v>
      </c>
      <c r="Z139" s="52">
        <v>11.783960375171251</v>
      </c>
      <c r="AA139" s="52">
        <v>0.35114342923384972</v>
      </c>
      <c r="AB139" s="68">
        <v>32.414668895715117</v>
      </c>
      <c r="AC139" s="68">
        <v>0.75043606446671651</v>
      </c>
      <c r="AD139" s="52">
        <v>4.5040032349373247</v>
      </c>
      <c r="AE139" s="52">
        <v>0.17323089365143557</v>
      </c>
      <c r="AF139" s="68">
        <v>398.09060008652125</v>
      </c>
      <c r="AG139" s="68">
        <v>9.7833261232309496</v>
      </c>
      <c r="AH139" s="67">
        <v>979.22037177442542</v>
      </c>
      <c r="AI139" s="67">
        <v>22.693403749117621</v>
      </c>
      <c r="AJ139" s="68">
        <v>130.49533153980059</v>
      </c>
      <c r="AK139" s="68">
        <v>3.24734926412407</v>
      </c>
      <c r="AL139" s="67">
        <v>3242.2669455206233</v>
      </c>
      <c r="AM139" s="67">
        <v>68.639215551822275</v>
      </c>
      <c r="AN139" s="52">
        <v>3.2138334760807923</v>
      </c>
      <c r="AO139" s="52">
        <v>0.15401757872591657</v>
      </c>
      <c r="AP139" s="68">
        <v>71.629643574297177</v>
      </c>
      <c r="AQ139" s="68">
        <v>2.3236696787148587</v>
      </c>
      <c r="AR139" s="35">
        <v>0.14745298419746636</v>
      </c>
      <c r="AS139" s="35">
        <v>1.8802729528535976E-2</v>
      </c>
      <c r="AT139" s="34" t="s">
        <v>514</v>
      </c>
      <c r="AU139" s="34" t="s">
        <v>514</v>
      </c>
      <c r="AV139" s="34" t="s">
        <v>514</v>
      </c>
      <c r="AW139" s="34" t="s">
        <v>514</v>
      </c>
      <c r="AX139" s="34" t="s">
        <v>514</v>
      </c>
      <c r="AY139" s="34" t="s">
        <v>514</v>
      </c>
      <c r="AZ139" s="34" t="s">
        <v>514</v>
      </c>
      <c r="BA139" s="34" t="s">
        <v>514</v>
      </c>
      <c r="BB139" s="34" t="s">
        <v>514</v>
      </c>
      <c r="BC139" s="34" t="s">
        <v>514</v>
      </c>
      <c r="BD139" s="34" t="s">
        <v>514</v>
      </c>
      <c r="BE139" s="34" t="s">
        <v>514</v>
      </c>
      <c r="BF139" s="34" t="s">
        <v>514</v>
      </c>
      <c r="BG139" s="34" t="s">
        <v>514</v>
      </c>
      <c r="BH139" s="34" t="s">
        <v>514</v>
      </c>
      <c r="BI139" s="34" t="s">
        <v>514</v>
      </c>
      <c r="BJ139" s="34" t="s">
        <v>514</v>
      </c>
      <c r="BK139" s="34" t="s">
        <v>514</v>
      </c>
    </row>
    <row r="140" spans="1:63" x14ac:dyDescent="0.15">
      <c r="A140" s="47" t="s">
        <v>1071</v>
      </c>
      <c r="B140" s="21" t="s">
        <v>698</v>
      </c>
      <c r="C140" s="35">
        <v>40.194600000000001</v>
      </c>
      <c r="D140" s="35">
        <v>10.593999999999999</v>
      </c>
      <c r="E140" s="35">
        <v>48.577599999999997</v>
      </c>
      <c r="F140" s="35">
        <v>0.19179599999999999</v>
      </c>
      <c r="G140" s="35">
        <v>0.46239599999999997</v>
      </c>
      <c r="H140" s="35" t="s">
        <v>514</v>
      </c>
      <c r="I140" s="35" t="s">
        <v>514</v>
      </c>
      <c r="J140" s="35" t="s">
        <v>514</v>
      </c>
      <c r="K140" s="35" t="s">
        <v>514</v>
      </c>
      <c r="L140" s="35">
        <v>100.02039199999999</v>
      </c>
      <c r="M140" s="35">
        <v>89.099500000000006</v>
      </c>
      <c r="N140" s="52">
        <v>0.94845240464344938</v>
      </c>
      <c r="O140" s="52">
        <v>6.9540298507462683E-2</v>
      </c>
      <c r="P140" s="55" t="s">
        <v>514</v>
      </c>
      <c r="Q140" s="55" t="s">
        <v>514</v>
      </c>
      <c r="R140" s="52">
        <v>27.380798906827103</v>
      </c>
      <c r="S140" s="52">
        <v>2.5028152565655488</v>
      </c>
      <c r="T140" s="52">
        <v>156.76018307855</v>
      </c>
      <c r="U140" s="52">
        <v>4.4966302134219411</v>
      </c>
      <c r="V140" s="52">
        <v>19.399999999999999</v>
      </c>
      <c r="W140" s="52">
        <v>1.8</v>
      </c>
      <c r="X140" s="67">
        <v>1304.2198513922849</v>
      </c>
      <c r="Y140" s="67">
        <v>39.702278581195884</v>
      </c>
      <c r="Z140" s="52">
        <v>12.393297502371167</v>
      </c>
      <c r="AA140" s="52">
        <v>0.47507640425756142</v>
      </c>
      <c r="AB140" s="68">
        <v>33.14425951394665</v>
      </c>
      <c r="AC140" s="68">
        <v>1.0422723117593287</v>
      </c>
      <c r="AD140" s="52">
        <v>4.7791346542660751</v>
      </c>
      <c r="AE140" s="52">
        <v>0.21399110392236156</v>
      </c>
      <c r="AF140" s="68">
        <v>502.27798034732092</v>
      </c>
      <c r="AG140" s="68">
        <v>20.171806439651444</v>
      </c>
      <c r="AH140" s="67">
        <v>1009.8564668357342</v>
      </c>
      <c r="AI140" s="67">
        <v>39.713456560955841</v>
      </c>
      <c r="AJ140" s="68">
        <v>135.9075803133407</v>
      </c>
      <c r="AK140" s="68">
        <v>4.6906156037347673</v>
      </c>
      <c r="AL140" s="67">
        <v>3465.656392498372</v>
      </c>
      <c r="AM140" s="67">
        <v>107.32677340830392</v>
      </c>
      <c r="AN140" s="52">
        <v>3.1316907674269698</v>
      </c>
      <c r="AO140" s="52">
        <v>0.19508893305282765</v>
      </c>
      <c r="AP140" s="68">
        <v>72.134789156626496</v>
      </c>
      <c r="AQ140" s="68">
        <v>3.3339608433734931</v>
      </c>
      <c r="AR140" s="35">
        <v>0.15932839232075224</v>
      </c>
      <c r="AS140" s="35">
        <v>1.9792346872143134E-2</v>
      </c>
      <c r="AT140" s="34" t="s">
        <v>514</v>
      </c>
      <c r="AU140" s="34" t="s">
        <v>514</v>
      </c>
      <c r="AV140" s="34" t="s">
        <v>514</v>
      </c>
      <c r="AW140" s="34" t="s">
        <v>514</v>
      </c>
      <c r="AX140" s="34" t="s">
        <v>514</v>
      </c>
      <c r="AY140" s="34" t="s">
        <v>514</v>
      </c>
      <c r="AZ140" s="34" t="s">
        <v>514</v>
      </c>
      <c r="BA140" s="34" t="s">
        <v>514</v>
      </c>
      <c r="BB140" s="34" t="s">
        <v>514</v>
      </c>
      <c r="BC140" s="34" t="s">
        <v>514</v>
      </c>
      <c r="BD140" s="34" t="s">
        <v>514</v>
      </c>
      <c r="BE140" s="34" t="s">
        <v>514</v>
      </c>
      <c r="BF140" s="34" t="s">
        <v>514</v>
      </c>
      <c r="BG140" s="34" t="s">
        <v>514</v>
      </c>
      <c r="BH140" s="34" t="s">
        <v>514</v>
      </c>
      <c r="BI140" s="34" t="s">
        <v>514</v>
      </c>
      <c r="BJ140" s="34" t="s">
        <v>514</v>
      </c>
      <c r="BK140" s="34" t="s">
        <v>514</v>
      </c>
    </row>
    <row r="141" spans="1:63" x14ac:dyDescent="0.15">
      <c r="A141" s="47" t="s">
        <v>1071</v>
      </c>
      <c r="B141" s="21" t="s">
        <v>699</v>
      </c>
      <c r="C141" s="35">
        <v>40.155000000000001</v>
      </c>
      <c r="D141" s="35">
        <v>10.523999999999999</v>
      </c>
      <c r="E141" s="35">
        <v>49.151899999999998</v>
      </c>
      <c r="F141" s="35">
        <v>0.184839</v>
      </c>
      <c r="G141" s="35">
        <v>0.48201699999999997</v>
      </c>
      <c r="H141" s="35" t="s">
        <v>514</v>
      </c>
      <c r="I141" s="35" t="s">
        <v>514</v>
      </c>
      <c r="J141" s="35" t="s">
        <v>514</v>
      </c>
      <c r="K141" s="35" t="s">
        <v>514</v>
      </c>
      <c r="L141" s="35">
        <v>100.497756</v>
      </c>
      <c r="M141" s="35">
        <v>89.276700000000005</v>
      </c>
      <c r="N141" s="52">
        <v>0.97356417910447768</v>
      </c>
      <c r="O141" s="52">
        <v>6.7608623548922067E-2</v>
      </c>
      <c r="P141" s="55" t="s">
        <v>514</v>
      </c>
      <c r="Q141" s="55" t="s">
        <v>514</v>
      </c>
      <c r="R141" s="52">
        <v>27.030404770907925</v>
      </c>
      <c r="S141" s="52">
        <v>1.1012387128888415</v>
      </c>
      <c r="T141" s="52">
        <v>164.55753121459017</v>
      </c>
      <c r="U141" s="52">
        <v>4.7836491632148306</v>
      </c>
      <c r="V141" s="52">
        <v>23.6</v>
      </c>
      <c r="W141" s="52">
        <v>2.1</v>
      </c>
      <c r="X141" s="67">
        <v>1294.2942817469859</v>
      </c>
      <c r="Y141" s="67">
        <v>46.650177332905166</v>
      </c>
      <c r="Z141" s="52">
        <v>12.692802192011802</v>
      </c>
      <c r="AA141" s="52">
        <v>0.54737063968805988</v>
      </c>
      <c r="AB141" s="68">
        <v>33.248486745122577</v>
      </c>
      <c r="AC141" s="68">
        <v>1.2507267741111943</v>
      </c>
      <c r="AD141" s="52">
        <v>4.9116053376465851</v>
      </c>
      <c r="AE141" s="52">
        <v>0.22418115649009307</v>
      </c>
      <c r="AF141" s="68">
        <v>486.1405351955998</v>
      </c>
      <c r="AG141" s="68">
        <v>20.171806439651444</v>
      </c>
      <c r="AH141" s="67">
        <v>1007.5871264608224</v>
      </c>
      <c r="AI141" s="67">
        <v>39.713456560955841</v>
      </c>
      <c r="AJ141" s="68">
        <v>136.86975787308117</v>
      </c>
      <c r="AK141" s="68">
        <v>4.9311599936698833</v>
      </c>
      <c r="AL141" s="67">
        <v>3580.4710803305111</v>
      </c>
      <c r="AM141" s="67">
        <v>122.30260225597424</v>
      </c>
      <c r="AN141" s="52">
        <v>2.9879410272827815</v>
      </c>
      <c r="AO141" s="52">
        <v>0.17455325588937212</v>
      </c>
      <c r="AP141" s="68">
        <v>72.538905622489935</v>
      </c>
      <c r="AQ141" s="68">
        <v>3.030873493975903</v>
      </c>
      <c r="AR141" s="35">
        <v>0.13062948935614468</v>
      </c>
      <c r="AS141" s="35">
        <v>2.0781964215750293E-2</v>
      </c>
      <c r="AT141" s="34" t="s">
        <v>514</v>
      </c>
      <c r="AU141" s="34" t="s">
        <v>514</v>
      </c>
      <c r="AV141" s="34" t="s">
        <v>514</v>
      </c>
      <c r="AW141" s="34" t="s">
        <v>514</v>
      </c>
      <c r="AX141" s="34" t="s">
        <v>514</v>
      </c>
      <c r="AY141" s="34" t="s">
        <v>514</v>
      </c>
      <c r="AZ141" s="34" t="s">
        <v>514</v>
      </c>
      <c r="BA141" s="34" t="s">
        <v>514</v>
      </c>
      <c r="BB141" s="34" t="s">
        <v>514</v>
      </c>
      <c r="BC141" s="34" t="s">
        <v>514</v>
      </c>
      <c r="BD141" s="34" t="s">
        <v>514</v>
      </c>
      <c r="BE141" s="34" t="s">
        <v>514</v>
      </c>
      <c r="BF141" s="34" t="s">
        <v>514</v>
      </c>
      <c r="BG141" s="34" t="s">
        <v>514</v>
      </c>
      <c r="BH141" s="34" t="s">
        <v>514</v>
      </c>
      <c r="BI141" s="34" t="s">
        <v>514</v>
      </c>
      <c r="BJ141" s="34" t="s">
        <v>514</v>
      </c>
      <c r="BK141" s="34" t="s">
        <v>514</v>
      </c>
    </row>
    <row r="142" spans="1:63" x14ac:dyDescent="0.15">
      <c r="A142" s="47" t="s">
        <v>1071</v>
      </c>
      <c r="B142" s="21" t="s">
        <v>700</v>
      </c>
      <c r="C142" s="35">
        <v>40.065399999999997</v>
      </c>
      <c r="D142" s="35">
        <v>10.585599999999999</v>
      </c>
      <c r="E142" s="35">
        <v>48.587600000000002</v>
      </c>
      <c r="F142" s="35">
        <v>0.190502</v>
      </c>
      <c r="G142" s="35">
        <v>0.46503100000000003</v>
      </c>
      <c r="H142" s="35" t="s">
        <v>514</v>
      </c>
      <c r="I142" s="35" t="s">
        <v>514</v>
      </c>
      <c r="J142" s="35" t="s">
        <v>514</v>
      </c>
      <c r="K142" s="35" t="s">
        <v>514</v>
      </c>
      <c r="L142" s="35">
        <v>99.894132999999982</v>
      </c>
      <c r="M142" s="35">
        <v>89.109099999999998</v>
      </c>
      <c r="N142" s="52">
        <v>0.89629718076285247</v>
      </c>
      <c r="O142" s="52">
        <v>5.6984411276948588E-2</v>
      </c>
      <c r="P142" s="55" t="s">
        <v>514</v>
      </c>
      <c r="Q142" s="55" t="s">
        <v>514</v>
      </c>
      <c r="R142" s="52">
        <v>23.676632327110088</v>
      </c>
      <c r="S142" s="52">
        <v>0.85095718723228653</v>
      </c>
      <c r="T142" s="52">
        <v>176.32530815609866</v>
      </c>
      <c r="U142" s="52">
        <v>4.0661017887326061</v>
      </c>
      <c r="V142" s="52">
        <v>21.2</v>
      </c>
      <c r="W142" s="52">
        <v>1.9</v>
      </c>
      <c r="X142" s="67">
        <v>1258.5622310239096</v>
      </c>
      <c r="Y142" s="67">
        <v>37.717164652136091</v>
      </c>
      <c r="Z142" s="52">
        <v>12.083465064811886</v>
      </c>
      <c r="AA142" s="52">
        <v>0.43376541258299084</v>
      </c>
      <c r="AB142" s="68">
        <v>38.04293937921549</v>
      </c>
      <c r="AC142" s="68">
        <v>1.1464995429352616</v>
      </c>
      <c r="AD142" s="52">
        <v>4.9116053376465851</v>
      </c>
      <c r="AE142" s="52">
        <v>0.22418115649009307</v>
      </c>
      <c r="AF142" s="68">
        <v>485.13194487361721</v>
      </c>
      <c r="AG142" s="68">
        <v>17.146035473703726</v>
      </c>
      <c r="AH142" s="67">
        <v>979.22037177442542</v>
      </c>
      <c r="AI142" s="67">
        <v>32.90543543622055</v>
      </c>
      <c r="AJ142" s="68">
        <v>133.98322519385979</v>
      </c>
      <c r="AK142" s="68">
        <v>4.3297990188320936</v>
      </c>
      <c r="AL142" s="67">
        <v>3395.7691912092441</v>
      </c>
      <c r="AM142" s="67">
        <v>103.58281619638635</v>
      </c>
      <c r="AN142" s="52">
        <v>2.9366018343741422</v>
      </c>
      <c r="AO142" s="52">
        <v>0.17455325588937212</v>
      </c>
      <c r="AP142" s="68">
        <v>68.093624497991954</v>
      </c>
      <c r="AQ142" s="68">
        <v>2.3236696787148587</v>
      </c>
      <c r="AR142" s="35">
        <v>0.16328686169518086</v>
      </c>
      <c r="AS142" s="35">
        <v>2.1771581559357447E-2</v>
      </c>
      <c r="AT142" s="34" t="s">
        <v>514</v>
      </c>
      <c r="AU142" s="34" t="s">
        <v>514</v>
      </c>
      <c r="AV142" s="34" t="s">
        <v>514</v>
      </c>
      <c r="AW142" s="34" t="s">
        <v>514</v>
      </c>
      <c r="AX142" s="34" t="s">
        <v>514</v>
      </c>
      <c r="AY142" s="34" t="s">
        <v>514</v>
      </c>
      <c r="AZ142" s="34" t="s">
        <v>514</v>
      </c>
      <c r="BA142" s="34" t="s">
        <v>514</v>
      </c>
      <c r="BB142" s="34" t="s">
        <v>514</v>
      </c>
      <c r="BC142" s="34" t="s">
        <v>514</v>
      </c>
      <c r="BD142" s="34" t="s">
        <v>514</v>
      </c>
      <c r="BE142" s="34" t="s">
        <v>514</v>
      </c>
      <c r="BF142" s="34" t="s">
        <v>514</v>
      </c>
      <c r="BG142" s="34" t="s">
        <v>514</v>
      </c>
      <c r="BH142" s="34" t="s">
        <v>514</v>
      </c>
      <c r="BI142" s="34" t="s">
        <v>514</v>
      </c>
      <c r="BJ142" s="34" t="s">
        <v>514</v>
      </c>
      <c r="BK142" s="34" t="s">
        <v>514</v>
      </c>
    </row>
    <row r="143" spans="1:63" x14ac:dyDescent="0.15">
      <c r="A143" s="47" t="s">
        <v>1071</v>
      </c>
      <c r="B143" s="21" t="s">
        <v>715</v>
      </c>
      <c r="C143" s="35">
        <v>40.383699999999997</v>
      </c>
      <c r="D143" s="35">
        <v>10.5733</v>
      </c>
      <c r="E143" s="35">
        <v>48.874400000000001</v>
      </c>
      <c r="F143" s="35">
        <v>0.200824</v>
      </c>
      <c r="G143" s="35">
        <v>0.46214100000000002</v>
      </c>
      <c r="H143" s="35" t="s">
        <v>514</v>
      </c>
      <c r="I143" s="35" t="s">
        <v>514</v>
      </c>
      <c r="J143" s="35" t="s">
        <v>514</v>
      </c>
      <c r="K143" s="35" t="s">
        <v>514</v>
      </c>
      <c r="L143" s="35">
        <v>100.494365</v>
      </c>
      <c r="M143" s="35">
        <v>89.177400000000006</v>
      </c>
      <c r="N143" s="52">
        <v>0.90209220563847436</v>
      </c>
      <c r="O143" s="52">
        <v>4.8291873963515759E-2</v>
      </c>
      <c r="P143" s="55" t="s">
        <v>514</v>
      </c>
      <c r="Q143" s="55" t="s">
        <v>514</v>
      </c>
      <c r="R143" s="52">
        <v>24.928039955392862</v>
      </c>
      <c r="S143" s="52">
        <v>0.75084457696966456</v>
      </c>
      <c r="T143" s="52">
        <v>144.65755069561646</v>
      </c>
      <c r="U143" s="52">
        <v>2.7745165146646018</v>
      </c>
      <c r="V143" s="52">
        <v>20.3</v>
      </c>
      <c r="W143" s="52">
        <v>2</v>
      </c>
      <c r="X143" s="67">
        <v>1263.525015846559</v>
      </c>
      <c r="Y143" s="67">
        <v>29.776708935896913</v>
      </c>
      <c r="Z143" s="52">
        <v>11.577405416798399</v>
      </c>
      <c r="AA143" s="52">
        <v>0.30983243755927914</v>
      </c>
      <c r="AB143" s="68">
        <v>31.497469261366909</v>
      </c>
      <c r="AC143" s="68">
        <v>0.64620883329078371</v>
      </c>
      <c r="AD143" s="52">
        <v>4.208491710473111</v>
      </c>
      <c r="AE143" s="52">
        <v>0.15285078851597253</v>
      </c>
      <c r="AF143" s="68">
        <v>451.04159199060626</v>
      </c>
      <c r="AG143" s="68">
        <v>7.7661454792658056</v>
      </c>
      <c r="AH143" s="67">
        <v>923.62153258908722</v>
      </c>
      <c r="AI143" s="67">
        <v>13.616042249470574</v>
      </c>
      <c r="AJ143" s="68">
        <v>127.72907105554675</v>
      </c>
      <c r="AK143" s="68">
        <v>2.4054438993511629</v>
      </c>
      <c r="AL143" s="67">
        <v>3219.8032022491179</v>
      </c>
      <c r="AM143" s="67">
        <v>52.415400966846107</v>
      </c>
      <c r="AN143" s="52">
        <v>2.957137511537598</v>
      </c>
      <c r="AO143" s="52">
        <v>0.19508893305282765</v>
      </c>
      <c r="AP143" s="68">
        <v>66.275100401606409</v>
      </c>
      <c r="AQ143" s="68">
        <v>1.919553212851405</v>
      </c>
      <c r="AR143" s="35">
        <v>0.14547374951025202</v>
      </c>
      <c r="AS143" s="35">
        <v>1.8802729528535976E-2</v>
      </c>
      <c r="AT143" s="34" t="s">
        <v>514</v>
      </c>
      <c r="AU143" s="34" t="s">
        <v>514</v>
      </c>
      <c r="AV143" s="34" t="s">
        <v>514</v>
      </c>
      <c r="AW143" s="34" t="s">
        <v>514</v>
      </c>
      <c r="AX143" s="34" t="s">
        <v>514</v>
      </c>
      <c r="AY143" s="34" t="s">
        <v>514</v>
      </c>
      <c r="AZ143" s="34" t="s">
        <v>514</v>
      </c>
      <c r="BA143" s="34" t="s">
        <v>514</v>
      </c>
      <c r="BB143" s="34" t="s">
        <v>514</v>
      </c>
      <c r="BC143" s="34" t="s">
        <v>514</v>
      </c>
      <c r="BD143" s="34" t="s">
        <v>514</v>
      </c>
      <c r="BE143" s="34" t="s">
        <v>514</v>
      </c>
      <c r="BF143" s="34" t="s">
        <v>514</v>
      </c>
      <c r="BG143" s="34" t="s">
        <v>514</v>
      </c>
      <c r="BH143" s="34" t="s">
        <v>514</v>
      </c>
      <c r="BI143" s="34" t="s">
        <v>514</v>
      </c>
      <c r="BJ143" s="34" t="s">
        <v>514</v>
      </c>
      <c r="BK143" s="34" t="s">
        <v>514</v>
      </c>
    </row>
    <row r="144" spans="1:63" x14ac:dyDescent="0.15">
      <c r="A144" s="47" t="s">
        <v>1071</v>
      </c>
      <c r="B144" s="21" t="s">
        <v>716</v>
      </c>
      <c r="C144" s="35">
        <v>40.125280000000004</v>
      </c>
      <c r="D144" s="35">
        <v>10.459300000000001</v>
      </c>
      <c r="E144" s="35">
        <v>48.313000000000002</v>
      </c>
      <c r="F144" s="35">
        <v>0.191328</v>
      </c>
      <c r="G144" s="35">
        <v>0.48064000000000001</v>
      </c>
      <c r="H144" s="35" t="s">
        <v>514</v>
      </c>
      <c r="I144" s="35" t="s">
        <v>514</v>
      </c>
      <c r="J144" s="35" t="s">
        <v>514</v>
      </c>
      <c r="K144" s="35" t="s">
        <v>514</v>
      </c>
      <c r="L144" s="35">
        <v>99.569547999999998</v>
      </c>
      <c r="M144" s="35">
        <v>89.170500000000004</v>
      </c>
      <c r="N144" s="52">
        <v>0.92623814262023219</v>
      </c>
      <c r="O144" s="52">
        <v>4.9257711442786067E-2</v>
      </c>
      <c r="P144" s="55" t="s">
        <v>514</v>
      </c>
      <c r="Q144" s="55" t="s">
        <v>514</v>
      </c>
      <c r="R144" s="52">
        <v>24.1771953784232</v>
      </c>
      <c r="S144" s="52">
        <v>0.75084457696966456</v>
      </c>
      <c r="T144" s="52">
        <v>168.91065195311569</v>
      </c>
      <c r="U144" s="52">
        <v>4.2096112636290508</v>
      </c>
      <c r="V144" s="52">
        <v>22.7</v>
      </c>
      <c r="W144" s="52">
        <v>1.8</v>
      </c>
      <c r="X144" s="67">
        <v>1203.9715979747652</v>
      </c>
      <c r="Y144" s="67">
        <v>24.813924113247428</v>
      </c>
      <c r="Z144" s="52">
        <v>11.835599114764465</v>
      </c>
      <c r="AA144" s="52">
        <v>0.29950468964063648</v>
      </c>
      <c r="AB144" s="68">
        <v>34.499213519233777</v>
      </c>
      <c r="AC144" s="68">
        <v>0.70874517199634346</v>
      </c>
      <c r="AD144" s="52">
        <v>4.8606550748079265</v>
      </c>
      <c r="AE144" s="52">
        <v>0.17323089365143557</v>
      </c>
      <c r="AF144" s="68">
        <v>388.20641493109201</v>
      </c>
      <c r="AG144" s="68">
        <v>6.3541190284902047</v>
      </c>
      <c r="AH144" s="67">
        <v>948.58427671311665</v>
      </c>
      <c r="AI144" s="67">
        <v>19.289393186749979</v>
      </c>
      <c r="AJ144" s="68">
        <v>128.4507042253521</v>
      </c>
      <c r="AK144" s="68">
        <v>2.4054438993511629</v>
      </c>
      <c r="AL144" s="67">
        <v>3392.0252339973263</v>
      </c>
      <c r="AM144" s="67">
        <v>64.8952583399047</v>
      </c>
      <c r="AN144" s="52">
        <v>3.1008872516817867</v>
      </c>
      <c r="AO144" s="52">
        <v>0.16428541730764434</v>
      </c>
      <c r="AP144" s="68">
        <v>72.639934738955816</v>
      </c>
      <c r="AQ144" s="68">
        <v>2.2226405622489955</v>
      </c>
      <c r="AR144" s="35">
        <v>0.18703767794175263</v>
      </c>
      <c r="AS144" s="35">
        <v>2.4740433590178919E-2</v>
      </c>
      <c r="AT144" s="34" t="s">
        <v>514</v>
      </c>
      <c r="AU144" s="34" t="s">
        <v>514</v>
      </c>
      <c r="AV144" s="34" t="s">
        <v>514</v>
      </c>
      <c r="AW144" s="34" t="s">
        <v>514</v>
      </c>
      <c r="AX144" s="34" t="s">
        <v>514</v>
      </c>
      <c r="AY144" s="34" t="s">
        <v>514</v>
      </c>
      <c r="AZ144" s="34" t="s">
        <v>514</v>
      </c>
      <c r="BA144" s="34" t="s">
        <v>514</v>
      </c>
      <c r="BB144" s="34" t="s">
        <v>514</v>
      </c>
      <c r="BC144" s="34" t="s">
        <v>514</v>
      </c>
      <c r="BD144" s="34" t="s">
        <v>514</v>
      </c>
      <c r="BE144" s="34" t="s">
        <v>514</v>
      </c>
      <c r="BF144" s="34" t="s">
        <v>514</v>
      </c>
      <c r="BG144" s="34" t="s">
        <v>514</v>
      </c>
      <c r="BH144" s="34" t="s">
        <v>514</v>
      </c>
      <c r="BI144" s="34" t="s">
        <v>514</v>
      </c>
      <c r="BJ144" s="34" t="s">
        <v>514</v>
      </c>
      <c r="BK144" s="34" t="s">
        <v>514</v>
      </c>
    </row>
    <row r="145" spans="1:63" x14ac:dyDescent="0.15">
      <c r="A145" s="47" t="s">
        <v>1071</v>
      </c>
      <c r="B145" s="21" t="s">
        <v>701</v>
      </c>
      <c r="C145" s="35">
        <v>40.261831999999998</v>
      </c>
      <c r="D145" s="35">
        <v>10.5281</v>
      </c>
      <c r="E145" s="35">
        <v>48.257199999999997</v>
      </c>
      <c r="F145" s="35">
        <v>0.195576</v>
      </c>
      <c r="G145" s="35">
        <v>0.476412</v>
      </c>
      <c r="H145" s="35" t="s">
        <v>514</v>
      </c>
      <c r="I145" s="35" t="s">
        <v>514</v>
      </c>
      <c r="J145" s="35" t="s">
        <v>514</v>
      </c>
      <c r="K145" s="35" t="s">
        <v>514</v>
      </c>
      <c r="L145" s="35">
        <v>99.719120000000004</v>
      </c>
      <c r="M145" s="35">
        <v>89.095799999999997</v>
      </c>
      <c r="N145" s="52">
        <v>0.97549585406301831</v>
      </c>
      <c r="O145" s="52">
        <v>6.6642786069651752E-2</v>
      </c>
      <c r="P145" s="55" t="s">
        <v>514</v>
      </c>
      <c r="Q145" s="55" t="s">
        <v>514</v>
      </c>
      <c r="R145" s="52">
        <v>26.830179550382681</v>
      </c>
      <c r="S145" s="52">
        <v>1.0511824077575305</v>
      </c>
      <c r="T145" s="52">
        <v>134.80323341939393</v>
      </c>
      <c r="U145" s="52">
        <v>1.9612961569180802</v>
      </c>
      <c r="V145" s="52">
        <v>37.200000000000003</v>
      </c>
      <c r="W145" s="52">
        <v>2.5</v>
      </c>
      <c r="X145" s="67">
        <v>1239.7036486978416</v>
      </c>
      <c r="Y145" s="67">
        <v>26.799038042307224</v>
      </c>
      <c r="Z145" s="52">
        <v>11.422489198018759</v>
      </c>
      <c r="AA145" s="52">
        <v>0.34081568131520712</v>
      </c>
      <c r="AB145" s="68">
        <v>29.027283882497301</v>
      </c>
      <c r="AC145" s="68">
        <v>0.656631556408377</v>
      </c>
      <c r="AD145" s="52">
        <v>4.0250707642539441</v>
      </c>
      <c r="AE145" s="52">
        <v>0.15285078851597253</v>
      </c>
      <c r="AF145" s="68">
        <v>450.83987392620975</v>
      </c>
      <c r="AG145" s="68">
        <v>10.085903219825722</v>
      </c>
      <c r="AH145" s="67">
        <v>912.27483071452843</v>
      </c>
      <c r="AI145" s="67">
        <v>18.154722999294098</v>
      </c>
      <c r="AJ145" s="68">
        <v>129.53315398006012</v>
      </c>
      <c r="AK145" s="68">
        <v>2.766260484253837</v>
      </c>
      <c r="AL145" s="67">
        <v>3273.4665889532698</v>
      </c>
      <c r="AM145" s="67">
        <v>57.407343916069543</v>
      </c>
      <c r="AN145" s="52">
        <v>3.1419586060086981</v>
      </c>
      <c r="AO145" s="52">
        <v>0.19508893305282765</v>
      </c>
      <c r="AP145" s="68">
        <v>67.992595381526087</v>
      </c>
      <c r="AQ145" s="68">
        <v>2.1216114457831323</v>
      </c>
      <c r="AR145" s="35">
        <v>0.12370216795089459</v>
      </c>
      <c r="AS145" s="35">
        <v>1.8802729528535976E-2</v>
      </c>
      <c r="AT145" s="34" t="s">
        <v>514</v>
      </c>
      <c r="AU145" s="34" t="s">
        <v>514</v>
      </c>
      <c r="AV145" s="34" t="s">
        <v>514</v>
      </c>
      <c r="AW145" s="34" t="s">
        <v>514</v>
      </c>
      <c r="AX145" s="34" t="s">
        <v>514</v>
      </c>
      <c r="AY145" s="34" t="s">
        <v>514</v>
      </c>
      <c r="AZ145" s="34" t="s">
        <v>514</v>
      </c>
      <c r="BA145" s="34" t="s">
        <v>514</v>
      </c>
      <c r="BB145" s="34" t="s">
        <v>514</v>
      </c>
      <c r="BC145" s="34" t="s">
        <v>514</v>
      </c>
      <c r="BD145" s="34" t="s">
        <v>514</v>
      </c>
      <c r="BE145" s="34" t="s">
        <v>514</v>
      </c>
      <c r="BF145" s="34" t="s">
        <v>514</v>
      </c>
      <c r="BG145" s="34" t="s">
        <v>514</v>
      </c>
      <c r="BH145" s="34" t="s">
        <v>514</v>
      </c>
      <c r="BI145" s="34" t="s">
        <v>514</v>
      </c>
      <c r="BJ145" s="34" t="s">
        <v>514</v>
      </c>
      <c r="BK145" s="34" t="s">
        <v>514</v>
      </c>
    </row>
    <row r="146" spans="1:63" x14ac:dyDescent="0.15">
      <c r="A146" s="47" t="s">
        <v>1071</v>
      </c>
      <c r="B146" s="21" t="s">
        <v>702</v>
      </c>
      <c r="C146" s="35">
        <v>40.463832000000004</v>
      </c>
      <c r="D146" s="35">
        <v>10.38</v>
      </c>
      <c r="E146" s="35">
        <v>48.507300000000001</v>
      </c>
      <c r="F146" s="35">
        <v>0.190271</v>
      </c>
      <c r="G146" s="35">
        <v>0.47782599999999997</v>
      </c>
      <c r="H146" s="35" t="s">
        <v>514</v>
      </c>
      <c r="I146" s="35" t="s">
        <v>514</v>
      </c>
      <c r="J146" s="35" t="s">
        <v>514</v>
      </c>
      <c r="K146" s="35" t="s">
        <v>514</v>
      </c>
      <c r="L146" s="35">
        <v>100.019229</v>
      </c>
      <c r="M146" s="35">
        <v>89.282200000000003</v>
      </c>
      <c r="N146" s="52">
        <v>0.91754560530679929</v>
      </c>
      <c r="O146" s="52">
        <v>5.7950248756218903E-2</v>
      </c>
      <c r="P146" s="55" t="s">
        <v>514</v>
      </c>
      <c r="Q146" s="55" t="s">
        <v>514</v>
      </c>
      <c r="R146" s="52">
        <v>25.678884532362527</v>
      </c>
      <c r="S146" s="52">
        <v>0.75084457696966456</v>
      </c>
      <c r="T146" s="52">
        <v>151.64167847391013</v>
      </c>
      <c r="U146" s="52">
        <v>2.3439880899752672</v>
      </c>
      <c r="V146" s="52">
        <v>18.399999999999999</v>
      </c>
      <c r="W146" s="52">
        <v>1.9</v>
      </c>
      <c r="X146" s="67">
        <v>1288.3389399598066</v>
      </c>
      <c r="Y146" s="67">
        <v>30.769265900426813</v>
      </c>
      <c r="Z146" s="52">
        <v>11.649699652228897</v>
      </c>
      <c r="AA146" s="52">
        <v>0.33048793339656446</v>
      </c>
      <c r="AB146" s="68">
        <v>32.571009742479021</v>
      </c>
      <c r="AC146" s="68">
        <v>0.70874517199634346</v>
      </c>
      <c r="AD146" s="52">
        <v>4.6059037606146394</v>
      </c>
      <c r="AE146" s="52">
        <v>0.15285078851597253</v>
      </c>
      <c r="AF146" s="68">
        <v>463.95154811198319</v>
      </c>
      <c r="AG146" s="68">
        <v>11.094493541808294</v>
      </c>
      <c r="AH146" s="67">
        <v>936.10290465110199</v>
      </c>
      <c r="AI146" s="67">
        <v>18.154722999294098</v>
      </c>
      <c r="AJ146" s="68">
        <v>128.93179300522235</v>
      </c>
      <c r="AK146" s="68">
        <v>2.766260484253837</v>
      </c>
      <c r="AL146" s="67">
        <v>3224.7951451983413</v>
      </c>
      <c r="AM146" s="67">
        <v>71.135187026433996</v>
      </c>
      <c r="AN146" s="52">
        <v>3.0495480587731483</v>
      </c>
      <c r="AO146" s="52">
        <v>0.17455325588937212</v>
      </c>
      <c r="AP146" s="68">
        <v>68.39671184738954</v>
      </c>
      <c r="AQ146" s="68">
        <v>2.2226405622489955</v>
      </c>
      <c r="AR146" s="35">
        <v>0.16625571372600234</v>
      </c>
      <c r="AS146" s="35">
        <v>2.1771581559357447E-2</v>
      </c>
      <c r="AT146" s="34" t="s">
        <v>514</v>
      </c>
      <c r="AU146" s="34" t="s">
        <v>514</v>
      </c>
      <c r="AV146" s="34" t="s">
        <v>514</v>
      </c>
      <c r="AW146" s="34" t="s">
        <v>514</v>
      </c>
      <c r="AX146" s="34" t="s">
        <v>514</v>
      </c>
      <c r="AY146" s="34" t="s">
        <v>514</v>
      </c>
      <c r="AZ146" s="34" t="s">
        <v>514</v>
      </c>
      <c r="BA146" s="34" t="s">
        <v>514</v>
      </c>
      <c r="BB146" s="34" t="s">
        <v>514</v>
      </c>
      <c r="BC146" s="34" t="s">
        <v>514</v>
      </c>
      <c r="BD146" s="34" t="s">
        <v>514</v>
      </c>
      <c r="BE146" s="34" t="s">
        <v>514</v>
      </c>
      <c r="BF146" s="34" t="s">
        <v>514</v>
      </c>
      <c r="BG146" s="34" t="s">
        <v>514</v>
      </c>
      <c r="BH146" s="34" t="s">
        <v>514</v>
      </c>
      <c r="BI146" s="34" t="s">
        <v>514</v>
      </c>
      <c r="BJ146" s="34" t="s">
        <v>514</v>
      </c>
      <c r="BK146" s="34" t="s">
        <v>514</v>
      </c>
    </row>
    <row r="147" spans="1:63" x14ac:dyDescent="0.15">
      <c r="A147" s="47" t="s">
        <v>1071</v>
      </c>
      <c r="B147" s="21" t="s">
        <v>703</v>
      </c>
      <c r="C147" s="35">
        <v>40.213756000000004</v>
      </c>
      <c r="D147" s="35">
        <v>10.363799999999999</v>
      </c>
      <c r="E147" s="35">
        <v>48.351199999999999</v>
      </c>
      <c r="F147" s="35">
        <v>0.19764000000000001</v>
      </c>
      <c r="G147" s="35">
        <v>0.482881</v>
      </c>
      <c r="H147" s="35" t="s">
        <v>514</v>
      </c>
      <c r="I147" s="35" t="s">
        <v>514</v>
      </c>
      <c r="J147" s="35" t="s">
        <v>514</v>
      </c>
      <c r="K147" s="35" t="s">
        <v>514</v>
      </c>
      <c r="L147" s="35">
        <v>99.609277000000006</v>
      </c>
      <c r="M147" s="35">
        <v>89.266300000000001</v>
      </c>
      <c r="N147" s="52">
        <v>0.97453001658374783</v>
      </c>
      <c r="O147" s="52">
        <v>4.7326036484245444E-2</v>
      </c>
      <c r="P147" s="55" t="s">
        <v>514</v>
      </c>
      <c r="Q147" s="55" t="s">
        <v>514</v>
      </c>
      <c r="R147" s="52">
        <v>25.728940837493841</v>
      </c>
      <c r="S147" s="52">
        <v>0.75084457696966456</v>
      </c>
      <c r="T147" s="52">
        <v>127.19723124988234</v>
      </c>
      <c r="U147" s="52">
        <v>1.8177866820216355</v>
      </c>
      <c r="V147" s="52">
        <v>27.6</v>
      </c>
      <c r="W147" s="52">
        <v>1.9</v>
      </c>
      <c r="X147" s="67">
        <v>1293.3017247824559</v>
      </c>
      <c r="Y147" s="67">
        <v>28.784151971367017</v>
      </c>
      <c r="Z147" s="52">
        <v>11.556749920961112</v>
      </c>
      <c r="AA147" s="52">
        <v>0.34081568131520712</v>
      </c>
      <c r="AB147" s="68">
        <v>26.213148640747111</v>
      </c>
      <c r="AC147" s="68">
        <v>0.5524043252324442</v>
      </c>
      <c r="AD147" s="52">
        <v>4.1575414476344532</v>
      </c>
      <c r="AE147" s="52">
        <v>0.14266073594824105</v>
      </c>
      <c r="AF147" s="68">
        <v>455.88282553612265</v>
      </c>
      <c r="AG147" s="68">
        <v>11.094493541808294</v>
      </c>
      <c r="AH147" s="67">
        <v>944.04559596329307</v>
      </c>
      <c r="AI147" s="67">
        <v>19.289393186749979</v>
      </c>
      <c r="AJ147" s="68">
        <v>128.4507042253521</v>
      </c>
      <c r="AK147" s="68">
        <v>2.4054438993511629</v>
      </c>
      <c r="AL147" s="67">
        <v>3133.6921863750135</v>
      </c>
      <c r="AM147" s="67">
        <v>61.151301127987118</v>
      </c>
      <c r="AN147" s="52">
        <v>3.1111550902635146</v>
      </c>
      <c r="AO147" s="52">
        <v>0.16428541730764434</v>
      </c>
      <c r="AP147" s="68">
        <v>66.073042168674689</v>
      </c>
      <c r="AQ147" s="68">
        <v>1.7174949799196784</v>
      </c>
      <c r="AR147" s="35">
        <v>0.12963987201253754</v>
      </c>
      <c r="AS147" s="35">
        <v>1.9792346872143134E-2</v>
      </c>
      <c r="AT147" s="34" t="s">
        <v>514</v>
      </c>
      <c r="AU147" s="34" t="s">
        <v>514</v>
      </c>
      <c r="AV147" s="34" t="s">
        <v>514</v>
      </c>
      <c r="AW147" s="34" t="s">
        <v>514</v>
      </c>
      <c r="AX147" s="34" t="s">
        <v>514</v>
      </c>
      <c r="AY147" s="34" t="s">
        <v>514</v>
      </c>
      <c r="AZ147" s="34" t="s">
        <v>514</v>
      </c>
      <c r="BA147" s="34" t="s">
        <v>514</v>
      </c>
      <c r="BB147" s="34" t="s">
        <v>514</v>
      </c>
      <c r="BC147" s="34" t="s">
        <v>514</v>
      </c>
      <c r="BD147" s="34" t="s">
        <v>514</v>
      </c>
      <c r="BE147" s="34" t="s">
        <v>514</v>
      </c>
      <c r="BF147" s="34" t="s">
        <v>514</v>
      </c>
      <c r="BG147" s="34" t="s">
        <v>514</v>
      </c>
      <c r="BH147" s="34" t="s">
        <v>514</v>
      </c>
      <c r="BI147" s="34" t="s">
        <v>514</v>
      </c>
      <c r="BJ147" s="34" t="s">
        <v>514</v>
      </c>
      <c r="BK147" s="34" t="s">
        <v>514</v>
      </c>
    </row>
    <row r="148" spans="1:63" x14ac:dyDescent="0.15">
      <c r="A148" s="47" t="s">
        <v>1071</v>
      </c>
      <c r="B148" s="21" t="s">
        <v>705</v>
      </c>
      <c r="C148" s="35">
        <v>40.417372</v>
      </c>
      <c r="D148" s="35">
        <v>10.6959</v>
      </c>
      <c r="E148" s="35">
        <v>48.386600000000001</v>
      </c>
      <c r="F148" s="35">
        <v>0.19423000000000001</v>
      </c>
      <c r="G148" s="35">
        <v>0.467196</v>
      </c>
      <c r="H148" s="35" t="s">
        <v>514</v>
      </c>
      <c r="I148" s="35" t="s">
        <v>514</v>
      </c>
      <c r="J148" s="35" t="s">
        <v>514</v>
      </c>
      <c r="K148" s="35" t="s">
        <v>514</v>
      </c>
      <c r="L148" s="35">
        <v>100.16129800000002</v>
      </c>
      <c r="M148" s="35">
        <v>88.967500000000001</v>
      </c>
      <c r="N148" s="52">
        <v>1.0179927031509122</v>
      </c>
      <c r="O148" s="52">
        <v>6.4711111111111122E-2</v>
      </c>
      <c r="P148" s="55" t="s">
        <v>514</v>
      </c>
      <c r="Q148" s="55" t="s">
        <v>514</v>
      </c>
      <c r="R148" s="52">
        <v>28.131643483796768</v>
      </c>
      <c r="S148" s="52">
        <v>0.80090088210097565</v>
      </c>
      <c r="T148" s="52">
        <v>124.66189719337849</v>
      </c>
      <c r="U148" s="52">
        <v>2.1048056318145254</v>
      </c>
      <c r="V148" s="52">
        <v>32.9</v>
      </c>
      <c r="W148" s="52">
        <v>2.7</v>
      </c>
      <c r="X148" s="67">
        <v>1282.3835981726272</v>
      </c>
      <c r="Y148" s="67">
        <v>28.784151971367017</v>
      </c>
      <c r="Z148" s="52">
        <v>11.587733164717042</v>
      </c>
      <c r="AA148" s="52">
        <v>0.36147117715249233</v>
      </c>
      <c r="AB148" s="68">
        <v>25.08749454404704</v>
      </c>
      <c r="AC148" s="68">
        <v>0.60451794082041055</v>
      </c>
      <c r="AD148" s="52">
        <v>3.8722199757379712</v>
      </c>
      <c r="AE148" s="52">
        <v>0.16304084108370406</v>
      </c>
      <c r="AF148" s="68">
        <v>466.97731907793093</v>
      </c>
      <c r="AG148" s="68">
        <v>14.12026450775601</v>
      </c>
      <c r="AH148" s="67">
        <v>932.69889408873428</v>
      </c>
      <c r="AI148" s="67">
        <v>21.558733561661743</v>
      </c>
      <c r="AJ148" s="68">
        <v>130.25478714986548</v>
      </c>
      <c r="AK148" s="68">
        <v>3.24734926412407</v>
      </c>
      <c r="AL148" s="67">
        <v>3329.6259471320336</v>
      </c>
      <c r="AM148" s="67">
        <v>86.111015874104311</v>
      </c>
      <c r="AN148" s="52">
        <v>3.3062440233163426</v>
      </c>
      <c r="AO148" s="52">
        <v>0.15401757872591657</v>
      </c>
      <c r="AP148" s="68">
        <v>66.275100401606409</v>
      </c>
      <c r="AQ148" s="68">
        <v>2.2226405622489955</v>
      </c>
      <c r="AR148" s="35">
        <v>0.13260872404335902</v>
      </c>
      <c r="AS148" s="35">
        <v>1.8802729528535976E-2</v>
      </c>
      <c r="AT148" s="34" t="s">
        <v>514</v>
      </c>
      <c r="AU148" s="34" t="s">
        <v>514</v>
      </c>
      <c r="AV148" s="34" t="s">
        <v>514</v>
      </c>
      <c r="AW148" s="34" t="s">
        <v>514</v>
      </c>
      <c r="AX148" s="34" t="s">
        <v>514</v>
      </c>
      <c r="AY148" s="34" t="s">
        <v>514</v>
      </c>
      <c r="AZ148" s="34" t="s">
        <v>514</v>
      </c>
      <c r="BA148" s="34" t="s">
        <v>514</v>
      </c>
      <c r="BB148" s="34" t="s">
        <v>514</v>
      </c>
      <c r="BC148" s="34" t="s">
        <v>514</v>
      </c>
      <c r="BD148" s="34" t="s">
        <v>514</v>
      </c>
      <c r="BE148" s="34" t="s">
        <v>514</v>
      </c>
      <c r="BF148" s="34" t="s">
        <v>514</v>
      </c>
      <c r="BG148" s="34" t="s">
        <v>514</v>
      </c>
      <c r="BH148" s="34" t="s">
        <v>514</v>
      </c>
      <c r="BI148" s="34" t="s">
        <v>514</v>
      </c>
      <c r="BJ148" s="34" t="s">
        <v>514</v>
      </c>
      <c r="BK148" s="34" t="s">
        <v>514</v>
      </c>
    </row>
    <row r="149" spans="1:63" x14ac:dyDescent="0.15">
      <c r="A149" s="47" t="s">
        <v>1071</v>
      </c>
      <c r="B149" s="21" t="s">
        <v>706</v>
      </c>
      <c r="C149" s="35">
        <v>39.743299999999998</v>
      </c>
      <c r="D149" s="35">
        <v>10.5722</v>
      </c>
      <c r="E149" s="35">
        <v>48.302</v>
      </c>
      <c r="F149" s="35">
        <v>0.200435</v>
      </c>
      <c r="G149" s="35">
        <v>0.46240100000000001</v>
      </c>
      <c r="H149" s="35" t="s">
        <v>514</v>
      </c>
      <c r="I149" s="35" t="s">
        <v>514</v>
      </c>
      <c r="J149" s="35" t="s">
        <v>514</v>
      </c>
      <c r="K149" s="35" t="s">
        <v>514</v>
      </c>
      <c r="L149" s="35">
        <v>99.280336000000005</v>
      </c>
      <c r="M149" s="35">
        <v>89.064099999999996</v>
      </c>
      <c r="N149" s="52">
        <v>0.96293996683250416</v>
      </c>
      <c r="O149" s="52">
        <v>5.0223548922056382E-2</v>
      </c>
      <c r="P149" s="55" t="s">
        <v>514</v>
      </c>
      <c r="Q149" s="55" t="s">
        <v>514</v>
      </c>
      <c r="R149" s="52">
        <v>25.428603006705973</v>
      </c>
      <c r="S149" s="52">
        <v>0.85095718723228653</v>
      </c>
      <c r="T149" s="52">
        <v>144.75322367888077</v>
      </c>
      <c r="U149" s="52">
        <v>4.1617747719969023</v>
      </c>
      <c r="V149" s="52">
        <v>20.5</v>
      </c>
      <c r="W149" s="52">
        <v>1.5</v>
      </c>
      <c r="X149" s="67">
        <v>1316.1305349666436</v>
      </c>
      <c r="Y149" s="67">
        <v>39.702278581195884</v>
      </c>
      <c r="Z149" s="52">
        <v>11.711666139740752</v>
      </c>
      <c r="AA149" s="52">
        <v>0.39245442090842025</v>
      </c>
      <c r="AB149" s="68">
        <v>31.424510199543754</v>
      </c>
      <c r="AC149" s="68">
        <v>1.0005814192889555</v>
      </c>
      <c r="AD149" s="52">
        <v>4.4224828143954724</v>
      </c>
      <c r="AE149" s="52">
        <v>0.16304084108370406</v>
      </c>
      <c r="AF149" s="68">
        <v>481.09758358568695</v>
      </c>
      <c r="AG149" s="68">
        <v>15.128854829738582</v>
      </c>
      <c r="AH149" s="67">
        <v>983.759052524249</v>
      </c>
      <c r="AI149" s="67">
        <v>29.501424873852908</v>
      </c>
      <c r="AJ149" s="68">
        <v>133.74268080392466</v>
      </c>
      <c r="AK149" s="68">
        <v>4.2095268238645351</v>
      </c>
      <c r="AL149" s="67">
        <v>3229.7870881475646</v>
      </c>
      <c r="AM149" s="67">
        <v>88.606987348716032</v>
      </c>
      <c r="AN149" s="52">
        <v>3.0906194131000588</v>
      </c>
      <c r="AO149" s="52">
        <v>0.16428541730764434</v>
      </c>
      <c r="AP149" s="68">
        <v>66.780245983935728</v>
      </c>
      <c r="AQ149" s="68">
        <v>2.0205823293172687</v>
      </c>
      <c r="AR149" s="35">
        <v>0.14646336685385919</v>
      </c>
      <c r="AS149" s="35">
        <v>2.1771581559357447E-2</v>
      </c>
      <c r="AT149" s="34" t="s">
        <v>514</v>
      </c>
      <c r="AU149" s="34" t="s">
        <v>514</v>
      </c>
      <c r="AV149" s="34" t="s">
        <v>514</v>
      </c>
      <c r="AW149" s="34" t="s">
        <v>514</v>
      </c>
      <c r="AX149" s="34" t="s">
        <v>514</v>
      </c>
      <c r="AY149" s="34" t="s">
        <v>514</v>
      </c>
      <c r="AZ149" s="34" t="s">
        <v>514</v>
      </c>
      <c r="BA149" s="34" t="s">
        <v>514</v>
      </c>
      <c r="BB149" s="34" t="s">
        <v>514</v>
      </c>
      <c r="BC149" s="34" t="s">
        <v>514</v>
      </c>
      <c r="BD149" s="34" t="s">
        <v>514</v>
      </c>
      <c r="BE149" s="34" t="s">
        <v>514</v>
      </c>
      <c r="BF149" s="34" t="s">
        <v>514</v>
      </c>
      <c r="BG149" s="34" t="s">
        <v>514</v>
      </c>
      <c r="BH149" s="34" t="s">
        <v>514</v>
      </c>
      <c r="BI149" s="34" t="s">
        <v>514</v>
      </c>
      <c r="BJ149" s="34" t="s">
        <v>514</v>
      </c>
      <c r="BK149" s="34" t="s">
        <v>514</v>
      </c>
    </row>
    <row r="150" spans="1:63" x14ac:dyDescent="0.15">
      <c r="A150" s="47" t="s">
        <v>1071</v>
      </c>
      <c r="B150" s="21" t="s">
        <v>707</v>
      </c>
      <c r="C150" s="35">
        <v>39.912999999999997</v>
      </c>
      <c r="D150" s="35">
        <v>10.6279</v>
      </c>
      <c r="E150" s="35">
        <v>48.642899999999997</v>
      </c>
      <c r="F150" s="35">
        <v>0.196882</v>
      </c>
      <c r="G150" s="35">
        <v>0.466001</v>
      </c>
      <c r="H150" s="35" t="s">
        <v>514</v>
      </c>
      <c r="I150" s="35" t="s">
        <v>514</v>
      </c>
      <c r="J150" s="35" t="s">
        <v>514</v>
      </c>
      <c r="K150" s="35" t="s">
        <v>514</v>
      </c>
      <c r="L150" s="35">
        <v>99.846682999999999</v>
      </c>
      <c r="M150" s="35">
        <v>89.081500000000005</v>
      </c>
      <c r="N150" s="52">
        <v>1.0923621890547264</v>
      </c>
      <c r="O150" s="52">
        <v>6.2779436152570478E-2</v>
      </c>
      <c r="P150" s="55" t="s">
        <v>514</v>
      </c>
      <c r="Q150" s="55" t="s">
        <v>514</v>
      </c>
      <c r="R150" s="52">
        <v>27.63108043248366</v>
      </c>
      <c r="S150" s="52">
        <v>1.0011261026262195</v>
      </c>
      <c r="T150" s="52">
        <v>150.20658372494569</v>
      </c>
      <c r="U150" s="52">
        <v>5.2620140795363133</v>
      </c>
      <c r="V150" s="52">
        <v>20.6</v>
      </c>
      <c r="W150" s="52">
        <v>2.1</v>
      </c>
      <c r="X150" s="67">
        <v>1376.6765098029673</v>
      </c>
      <c r="Y150" s="67">
        <v>52.605519120084551</v>
      </c>
      <c r="Z150" s="52">
        <v>12.806407419116873</v>
      </c>
      <c r="AA150" s="52">
        <v>0.54737063968805988</v>
      </c>
      <c r="AB150" s="68">
        <v>30.955487659252057</v>
      </c>
      <c r="AC150" s="68">
        <v>1.1464995429352616</v>
      </c>
      <c r="AD150" s="52">
        <v>4.7791346542660751</v>
      </c>
      <c r="AE150" s="52">
        <v>0.23437120905782458</v>
      </c>
      <c r="AF150" s="68">
        <v>524.46696743093753</v>
      </c>
      <c r="AG150" s="68">
        <v>22.188987083616588</v>
      </c>
      <c r="AH150" s="67">
        <v>1071.1286569583517</v>
      </c>
      <c r="AI150" s="67">
        <v>44.252137310779368</v>
      </c>
      <c r="AJ150" s="68">
        <v>144.44690615603733</v>
      </c>
      <c r="AK150" s="68">
        <v>5.5325209685076739</v>
      </c>
      <c r="AL150" s="67">
        <v>3519.3197792025239</v>
      </c>
      <c r="AM150" s="67">
        <v>137.27843110364455</v>
      </c>
      <c r="AN150" s="52">
        <v>3.3986545705518925</v>
      </c>
      <c r="AO150" s="52">
        <v>0.21562461021628318</v>
      </c>
      <c r="AP150" s="68">
        <v>73.650225903614441</v>
      </c>
      <c r="AQ150" s="68">
        <v>2.7277861445783129</v>
      </c>
      <c r="AR150" s="35">
        <v>0.11974369857646597</v>
      </c>
      <c r="AS150" s="35">
        <v>1.7813112184928821E-2</v>
      </c>
      <c r="AT150" s="34" t="s">
        <v>514</v>
      </c>
      <c r="AU150" s="34" t="s">
        <v>514</v>
      </c>
      <c r="AV150" s="34" t="s">
        <v>514</v>
      </c>
      <c r="AW150" s="34" t="s">
        <v>514</v>
      </c>
      <c r="AX150" s="34" t="s">
        <v>514</v>
      </c>
      <c r="AY150" s="34" t="s">
        <v>514</v>
      </c>
      <c r="AZ150" s="34" t="s">
        <v>514</v>
      </c>
      <c r="BA150" s="34" t="s">
        <v>514</v>
      </c>
      <c r="BB150" s="34" t="s">
        <v>514</v>
      </c>
      <c r="BC150" s="34" t="s">
        <v>514</v>
      </c>
      <c r="BD150" s="34" t="s">
        <v>514</v>
      </c>
      <c r="BE150" s="34" t="s">
        <v>514</v>
      </c>
      <c r="BF150" s="34" t="s">
        <v>514</v>
      </c>
      <c r="BG150" s="34" t="s">
        <v>514</v>
      </c>
      <c r="BH150" s="34" t="s">
        <v>514</v>
      </c>
      <c r="BI150" s="34" t="s">
        <v>514</v>
      </c>
      <c r="BJ150" s="34" t="s">
        <v>514</v>
      </c>
      <c r="BK150" s="34" t="s">
        <v>514</v>
      </c>
    </row>
    <row r="151" spans="1:63" x14ac:dyDescent="0.15">
      <c r="A151" s="47" t="s">
        <v>1071</v>
      </c>
      <c r="B151" s="21" t="s">
        <v>708</v>
      </c>
      <c r="C151" s="35">
        <v>39.824800000000003</v>
      </c>
      <c r="D151" s="35">
        <v>10.689</v>
      </c>
      <c r="E151" s="35">
        <v>48.343200000000003</v>
      </c>
      <c r="F151" s="35">
        <v>0.19907900000000001</v>
      </c>
      <c r="G151" s="35">
        <v>0.458339</v>
      </c>
      <c r="H151" s="35" t="s">
        <v>514</v>
      </c>
      <c r="I151" s="35" t="s">
        <v>514</v>
      </c>
      <c r="J151" s="35" t="s">
        <v>514</v>
      </c>
      <c r="K151" s="35" t="s">
        <v>514</v>
      </c>
      <c r="L151" s="35">
        <v>99.514417999999992</v>
      </c>
      <c r="M151" s="35">
        <v>88.965000000000003</v>
      </c>
      <c r="N151" s="52">
        <v>1.0431044776119405</v>
      </c>
      <c r="O151" s="52">
        <v>5.9881923714759533E-2</v>
      </c>
      <c r="P151" s="55" t="s">
        <v>514</v>
      </c>
      <c r="Q151" s="55" t="s">
        <v>514</v>
      </c>
      <c r="R151" s="52">
        <v>25.929166058019081</v>
      </c>
      <c r="S151" s="52">
        <v>1.3515202385453964</v>
      </c>
      <c r="T151" s="52">
        <v>147.81475914333825</v>
      </c>
      <c r="U151" s="52">
        <v>5.2620140795363133</v>
      </c>
      <c r="V151" s="52">
        <v>28.5</v>
      </c>
      <c r="W151" s="52">
        <v>2.2999999999999998</v>
      </c>
      <c r="X151" s="67">
        <v>1363.7732692640786</v>
      </c>
      <c r="Y151" s="67">
        <v>51.612962155554655</v>
      </c>
      <c r="Z151" s="52">
        <v>12.703129939930447</v>
      </c>
      <c r="AA151" s="52">
        <v>0.52671514385077456</v>
      </c>
      <c r="AB151" s="68">
        <v>33.040032282770717</v>
      </c>
      <c r="AC151" s="68">
        <v>1.3549540052871272</v>
      </c>
      <c r="AD151" s="52">
        <v>4.891225232511121</v>
      </c>
      <c r="AE151" s="52">
        <v>0.24456126162555605</v>
      </c>
      <c r="AF151" s="68">
        <v>492.19207712749522</v>
      </c>
      <c r="AG151" s="68">
        <v>21.180396761634015</v>
      </c>
      <c r="AH151" s="67">
        <v>1060.9166252712489</v>
      </c>
      <c r="AI151" s="67">
        <v>43.117467123323486</v>
      </c>
      <c r="AJ151" s="68">
        <v>142.04146225668617</v>
      </c>
      <c r="AK151" s="68">
        <v>5.2919765785725588</v>
      </c>
      <c r="AL151" s="67">
        <v>3431.960777591114</v>
      </c>
      <c r="AM151" s="67">
        <v>124.79857373058596</v>
      </c>
      <c r="AN151" s="52">
        <v>3.1830299603356091</v>
      </c>
      <c r="AO151" s="52">
        <v>0.20535677163455543</v>
      </c>
      <c r="AP151" s="68">
        <v>73.953313253012041</v>
      </c>
      <c r="AQ151" s="68">
        <v>2.6267570281124493</v>
      </c>
      <c r="AR151" s="35">
        <v>0.14052566279221623</v>
      </c>
      <c r="AS151" s="35">
        <v>2.0781964215750293E-2</v>
      </c>
      <c r="AT151" s="34" t="s">
        <v>514</v>
      </c>
      <c r="AU151" s="34" t="s">
        <v>514</v>
      </c>
      <c r="AV151" s="34" t="s">
        <v>514</v>
      </c>
      <c r="AW151" s="34" t="s">
        <v>514</v>
      </c>
      <c r="AX151" s="34" t="s">
        <v>514</v>
      </c>
      <c r="AY151" s="34" t="s">
        <v>514</v>
      </c>
      <c r="AZ151" s="34" t="s">
        <v>514</v>
      </c>
      <c r="BA151" s="34" t="s">
        <v>514</v>
      </c>
      <c r="BB151" s="34" t="s">
        <v>514</v>
      </c>
      <c r="BC151" s="34" t="s">
        <v>514</v>
      </c>
      <c r="BD151" s="34" t="s">
        <v>514</v>
      </c>
      <c r="BE151" s="34" t="s">
        <v>514</v>
      </c>
      <c r="BF151" s="34" t="s">
        <v>514</v>
      </c>
      <c r="BG151" s="34" t="s">
        <v>514</v>
      </c>
      <c r="BH151" s="34" t="s">
        <v>514</v>
      </c>
      <c r="BI151" s="34" t="s">
        <v>514</v>
      </c>
      <c r="BJ151" s="34" t="s">
        <v>514</v>
      </c>
      <c r="BK151" s="34" t="s">
        <v>514</v>
      </c>
    </row>
    <row r="152" spans="1:63" x14ac:dyDescent="0.15">
      <c r="A152" s="47" t="s">
        <v>1071</v>
      </c>
      <c r="B152" s="21" t="s">
        <v>710</v>
      </c>
      <c r="C152" s="35">
        <v>40.265771000000001</v>
      </c>
      <c r="D152" s="35">
        <v>11.0381</v>
      </c>
      <c r="E152" s="35">
        <v>47.997399999999999</v>
      </c>
      <c r="F152" s="35">
        <v>0.196352</v>
      </c>
      <c r="G152" s="35">
        <v>0.44588100000000003</v>
      </c>
      <c r="H152" s="35" t="s">
        <v>514</v>
      </c>
      <c r="I152" s="35" t="s">
        <v>514</v>
      </c>
      <c r="J152" s="35" t="s">
        <v>514</v>
      </c>
      <c r="K152" s="35" t="s">
        <v>514</v>
      </c>
      <c r="L152" s="35">
        <v>99.943504000000004</v>
      </c>
      <c r="M152" s="35">
        <v>88.573099999999997</v>
      </c>
      <c r="N152" s="52">
        <v>0.98998341625207287</v>
      </c>
      <c r="O152" s="52">
        <v>5.3121061359867328E-2</v>
      </c>
      <c r="P152" s="55" t="s">
        <v>514</v>
      </c>
      <c r="Q152" s="55" t="s">
        <v>514</v>
      </c>
      <c r="R152" s="52">
        <v>25.478659311837283</v>
      </c>
      <c r="S152" s="52">
        <v>0.70078827183835357</v>
      </c>
      <c r="T152" s="52">
        <v>121.02632382933521</v>
      </c>
      <c r="U152" s="52">
        <v>2.1048056318145254</v>
      </c>
      <c r="V152" s="52">
        <v>25.6</v>
      </c>
      <c r="W152" s="52">
        <v>1.9</v>
      </c>
      <c r="X152" s="67">
        <v>1299.2570665696353</v>
      </c>
      <c r="Y152" s="67">
        <v>27.79159500683712</v>
      </c>
      <c r="Z152" s="52">
        <v>11.525766677205185</v>
      </c>
      <c r="AA152" s="52">
        <v>0.33048793339656446</v>
      </c>
      <c r="AB152" s="68">
        <v>25.295949006398903</v>
      </c>
      <c r="AC152" s="68">
        <v>0.59409521770281726</v>
      </c>
      <c r="AD152" s="52">
        <v>4.0658309745248697</v>
      </c>
      <c r="AE152" s="52">
        <v>0.15285078851597253</v>
      </c>
      <c r="AF152" s="68">
        <v>417.95982942957789</v>
      </c>
      <c r="AG152" s="68">
        <v>8.7747358012483776</v>
      </c>
      <c r="AH152" s="67">
        <v>967.87366989986663</v>
      </c>
      <c r="AI152" s="67">
        <v>14.750712436926454</v>
      </c>
      <c r="AJ152" s="68">
        <v>132.05887007437883</v>
      </c>
      <c r="AK152" s="68">
        <v>2.0446273144484883</v>
      </c>
      <c r="AL152" s="67">
        <v>3117.4683717900375</v>
      </c>
      <c r="AM152" s="67">
        <v>47.423458017622664</v>
      </c>
      <c r="AN152" s="52">
        <v>3.0803515745183314</v>
      </c>
      <c r="AO152" s="52">
        <v>0.16428541730764434</v>
      </c>
      <c r="AP152" s="68">
        <v>69.811119477911632</v>
      </c>
      <c r="AQ152" s="68">
        <v>1.7174949799196784</v>
      </c>
      <c r="AR152" s="35">
        <v>0.1187540812328588</v>
      </c>
      <c r="AS152" s="35">
        <v>1.8802729528535976E-2</v>
      </c>
      <c r="AT152" s="34" t="s">
        <v>514</v>
      </c>
      <c r="AU152" s="34" t="s">
        <v>514</v>
      </c>
      <c r="AV152" s="34" t="s">
        <v>514</v>
      </c>
      <c r="AW152" s="34" t="s">
        <v>514</v>
      </c>
      <c r="AX152" s="34" t="s">
        <v>514</v>
      </c>
      <c r="AY152" s="34" t="s">
        <v>514</v>
      </c>
      <c r="AZ152" s="34" t="s">
        <v>514</v>
      </c>
      <c r="BA152" s="34" t="s">
        <v>514</v>
      </c>
      <c r="BB152" s="34" t="s">
        <v>514</v>
      </c>
      <c r="BC152" s="34" t="s">
        <v>514</v>
      </c>
      <c r="BD152" s="34" t="s">
        <v>514</v>
      </c>
      <c r="BE152" s="34" t="s">
        <v>514</v>
      </c>
      <c r="BF152" s="34" t="s">
        <v>514</v>
      </c>
      <c r="BG152" s="34" t="s">
        <v>514</v>
      </c>
      <c r="BH152" s="34" t="s">
        <v>514</v>
      </c>
      <c r="BI152" s="34" t="s">
        <v>514</v>
      </c>
      <c r="BJ152" s="34" t="s">
        <v>514</v>
      </c>
      <c r="BK152" s="34" t="s">
        <v>514</v>
      </c>
    </row>
    <row r="153" spans="1:63" x14ac:dyDescent="0.15">
      <c r="A153" s="47" t="s">
        <v>1071</v>
      </c>
      <c r="B153" s="21" t="s">
        <v>711</v>
      </c>
      <c r="C153" s="35">
        <v>40.134168000000003</v>
      </c>
      <c r="D153" s="35">
        <v>10.8832</v>
      </c>
      <c r="E153" s="35">
        <v>47.953400000000002</v>
      </c>
      <c r="F153" s="35">
        <v>0.19381399999999999</v>
      </c>
      <c r="G153" s="35">
        <v>0.45314300000000002</v>
      </c>
      <c r="H153" s="35" t="s">
        <v>514</v>
      </c>
      <c r="I153" s="35" t="s">
        <v>514</v>
      </c>
      <c r="J153" s="35" t="s">
        <v>514</v>
      </c>
      <c r="K153" s="35" t="s">
        <v>514</v>
      </c>
      <c r="L153" s="35">
        <v>99.617725000000007</v>
      </c>
      <c r="M153" s="35">
        <v>88.706199999999995</v>
      </c>
      <c r="N153" s="52">
        <v>0.95811077943615253</v>
      </c>
      <c r="O153" s="52">
        <v>5.9881923714759533E-2</v>
      </c>
      <c r="P153" s="55" t="s">
        <v>514</v>
      </c>
      <c r="Q153" s="55" t="s">
        <v>514</v>
      </c>
      <c r="R153" s="52">
        <v>26.029278668281705</v>
      </c>
      <c r="S153" s="52">
        <v>1.0011261026262195</v>
      </c>
      <c r="T153" s="52">
        <v>139.5390460909766</v>
      </c>
      <c r="U153" s="52">
        <v>4.3052842468933479</v>
      </c>
      <c r="V153" s="52">
        <v>21.7</v>
      </c>
      <c r="W153" s="52">
        <v>2</v>
      </c>
      <c r="X153" s="67">
        <v>1369.728611051258</v>
      </c>
      <c r="Y153" s="67">
        <v>48.635291261964959</v>
      </c>
      <c r="Z153" s="52">
        <v>12.083465064811886</v>
      </c>
      <c r="AA153" s="52">
        <v>0.50605964801348924</v>
      </c>
      <c r="AB153" s="68">
        <v>31.05971489042799</v>
      </c>
      <c r="AC153" s="68">
        <v>1.2507267741111943</v>
      </c>
      <c r="AD153" s="52">
        <v>4.3307723412858889</v>
      </c>
      <c r="AE153" s="52">
        <v>0.22418115649009307</v>
      </c>
      <c r="AF153" s="68">
        <v>496.22643841542549</v>
      </c>
      <c r="AG153" s="68">
        <v>22.188987083616588</v>
      </c>
      <c r="AH153" s="67">
        <v>1045.0312426468665</v>
      </c>
      <c r="AI153" s="67">
        <v>44.252137310779368</v>
      </c>
      <c r="AJ153" s="68">
        <v>141.44010128184837</v>
      </c>
      <c r="AK153" s="68">
        <v>5.4122487735401164</v>
      </c>
      <c r="AL153" s="67">
        <v>3494.3600644564067</v>
      </c>
      <c r="AM153" s="67">
        <v>124.79857373058596</v>
      </c>
      <c r="AN153" s="52">
        <v>3.4294580862970752</v>
      </c>
      <c r="AO153" s="52">
        <v>0.19508893305282765</v>
      </c>
      <c r="AP153" s="68">
        <v>74.66051706827308</v>
      </c>
      <c r="AQ153" s="68">
        <v>3.4349899598393567</v>
      </c>
      <c r="AR153" s="35">
        <v>0.13953604544860909</v>
      </c>
      <c r="AS153" s="35">
        <v>1.9792346872143134E-2</v>
      </c>
      <c r="AT153" s="34" t="s">
        <v>514</v>
      </c>
      <c r="AU153" s="34" t="s">
        <v>514</v>
      </c>
      <c r="AV153" s="34" t="s">
        <v>514</v>
      </c>
      <c r="AW153" s="34" t="s">
        <v>514</v>
      </c>
      <c r="AX153" s="34" t="s">
        <v>514</v>
      </c>
      <c r="AY153" s="34" t="s">
        <v>514</v>
      </c>
      <c r="AZ153" s="34" t="s">
        <v>514</v>
      </c>
      <c r="BA153" s="34" t="s">
        <v>514</v>
      </c>
      <c r="BB153" s="34" t="s">
        <v>514</v>
      </c>
      <c r="BC153" s="34" t="s">
        <v>514</v>
      </c>
      <c r="BD153" s="34" t="s">
        <v>514</v>
      </c>
      <c r="BE153" s="34" t="s">
        <v>514</v>
      </c>
      <c r="BF153" s="34" t="s">
        <v>514</v>
      </c>
      <c r="BG153" s="34" t="s">
        <v>514</v>
      </c>
      <c r="BH153" s="34" t="s">
        <v>514</v>
      </c>
      <c r="BI153" s="34" t="s">
        <v>514</v>
      </c>
      <c r="BJ153" s="34" t="s">
        <v>514</v>
      </c>
      <c r="BK153" s="34" t="s">
        <v>514</v>
      </c>
    </row>
    <row r="154" spans="1:63" x14ac:dyDescent="0.15">
      <c r="A154" s="47" t="s">
        <v>1071</v>
      </c>
      <c r="B154" s="21" t="s">
        <v>712</v>
      </c>
      <c r="C154" s="35">
        <v>40.084099999999999</v>
      </c>
      <c r="D154" s="35">
        <v>10.345000000000001</v>
      </c>
      <c r="E154" s="35">
        <v>48.721600000000002</v>
      </c>
      <c r="F154" s="35">
        <v>0.196024</v>
      </c>
      <c r="G154" s="35">
        <v>0.45760000000000001</v>
      </c>
      <c r="H154" s="35" t="s">
        <v>514</v>
      </c>
      <c r="I154" s="35" t="s">
        <v>514</v>
      </c>
      <c r="J154" s="35" t="s">
        <v>514</v>
      </c>
      <c r="K154" s="35" t="s">
        <v>514</v>
      </c>
      <c r="L154" s="35">
        <v>99.804323999999994</v>
      </c>
      <c r="M154" s="35">
        <v>89.356499999999997</v>
      </c>
      <c r="N154" s="52">
        <v>0.95328159203980101</v>
      </c>
      <c r="O154" s="52">
        <v>5.2155223880597013E-2</v>
      </c>
      <c r="P154" s="55" t="s">
        <v>514</v>
      </c>
      <c r="Q154" s="55" t="s">
        <v>514</v>
      </c>
      <c r="R154" s="52">
        <v>27.280686296564479</v>
      </c>
      <c r="S154" s="52">
        <v>0.85095718723228653</v>
      </c>
      <c r="T154" s="52">
        <v>131.35900602187925</v>
      </c>
      <c r="U154" s="52">
        <v>2.2961515983431187</v>
      </c>
      <c r="V154" s="52">
        <v>36.9</v>
      </c>
      <c r="W154" s="52">
        <v>2.2000000000000002</v>
      </c>
      <c r="X154" s="67">
        <v>1249.6292183431406</v>
      </c>
      <c r="Y154" s="67">
        <v>23.821367148717531</v>
      </c>
      <c r="Z154" s="52">
        <v>11.453472441774686</v>
      </c>
      <c r="AA154" s="52">
        <v>0.34081568131520712</v>
      </c>
      <c r="AB154" s="68">
        <v>26.796821135332337</v>
      </c>
      <c r="AC154" s="68">
        <v>0.67747700264356359</v>
      </c>
      <c r="AD154" s="52">
        <v>3.9333602911443601</v>
      </c>
      <c r="AE154" s="52">
        <v>0.15285078851597253</v>
      </c>
      <c r="AF154" s="68">
        <v>451.74760521599404</v>
      </c>
      <c r="AG154" s="68">
        <v>8.976453865644892</v>
      </c>
      <c r="AH154" s="67">
        <v>915.67884127689604</v>
      </c>
      <c r="AI154" s="67">
        <v>14.750712436926454</v>
      </c>
      <c r="AJ154" s="68">
        <v>131.09669251463839</v>
      </c>
      <c r="AK154" s="68">
        <v>2.6459882892862794</v>
      </c>
      <c r="AL154" s="67">
        <v>3283.4504748517165</v>
      </c>
      <c r="AM154" s="67">
        <v>51.167415229540246</v>
      </c>
      <c r="AN154" s="52">
        <v>3.2035656374990649</v>
      </c>
      <c r="AO154" s="52">
        <v>0.18482109447109987</v>
      </c>
      <c r="AP154" s="68">
        <v>69.407003012048179</v>
      </c>
      <c r="AQ154" s="68">
        <v>2.3236696787148587</v>
      </c>
      <c r="AR154" s="35">
        <v>0.11380599451482303</v>
      </c>
      <c r="AS154" s="35">
        <v>1.5833877497714508E-2</v>
      </c>
      <c r="AT154" s="34" t="s">
        <v>514</v>
      </c>
      <c r="AU154" s="34" t="s">
        <v>514</v>
      </c>
      <c r="AV154" s="34" t="s">
        <v>514</v>
      </c>
      <c r="AW154" s="34" t="s">
        <v>514</v>
      </c>
      <c r="AX154" s="34" t="s">
        <v>514</v>
      </c>
      <c r="AY154" s="34" t="s">
        <v>514</v>
      </c>
      <c r="AZ154" s="34" t="s">
        <v>514</v>
      </c>
      <c r="BA154" s="34" t="s">
        <v>514</v>
      </c>
      <c r="BB154" s="34" t="s">
        <v>514</v>
      </c>
      <c r="BC154" s="34" t="s">
        <v>514</v>
      </c>
      <c r="BD154" s="34" t="s">
        <v>514</v>
      </c>
      <c r="BE154" s="34" t="s">
        <v>514</v>
      </c>
      <c r="BF154" s="34" t="s">
        <v>514</v>
      </c>
      <c r="BG154" s="34" t="s">
        <v>514</v>
      </c>
      <c r="BH154" s="34" t="s">
        <v>514</v>
      </c>
      <c r="BI154" s="34" t="s">
        <v>514</v>
      </c>
      <c r="BJ154" s="34" t="s">
        <v>514</v>
      </c>
      <c r="BK154" s="34" t="s">
        <v>514</v>
      </c>
    </row>
    <row r="155" spans="1:63" x14ac:dyDescent="0.15">
      <c r="A155" s="47" t="s">
        <v>1071</v>
      </c>
      <c r="B155" s="21" t="s">
        <v>713</v>
      </c>
      <c r="C155" s="35">
        <v>39.418700000000001</v>
      </c>
      <c r="D155" s="35">
        <v>10.927300000000001</v>
      </c>
      <c r="E155" s="35">
        <v>48.0486</v>
      </c>
      <c r="F155" s="35">
        <v>0.203817</v>
      </c>
      <c r="G155" s="35">
        <v>0.43499199999999999</v>
      </c>
      <c r="H155" s="35" t="s">
        <v>514</v>
      </c>
      <c r="I155" s="35" t="s">
        <v>514</v>
      </c>
      <c r="J155" s="35" t="s">
        <v>514</v>
      </c>
      <c r="K155" s="35" t="s">
        <v>514</v>
      </c>
      <c r="L155" s="35">
        <v>99.033408999999992</v>
      </c>
      <c r="M155" s="35">
        <v>88.685599999999994</v>
      </c>
      <c r="N155" s="52">
        <v>0.94941824212271975</v>
      </c>
      <c r="O155" s="52">
        <v>5.7950248756218903E-2</v>
      </c>
      <c r="P155" s="55" t="s">
        <v>514</v>
      </c>
      <c r="Q155" s="55" t="s">
        <v>514</v>
      </c>
      <c r="R155" s="52">
        <v>24.727814734867621</v>
      </c>
      <c r="S155" s="52">
        <v>0.90101349236359751</v>
      </c>
      <c r="T155" s="52">
        <v>141.26115978973394</v>
      </c>
      <c r="U155" s="52">
        <v>3.1572084477217879</v>
      </c>
      <c r="V155" s="52">
        <v>23.4</v>
      </c>
      <c r="W155" s="52">
        <v>1.8</v>
      </c>
      <c r="X155" s="67">
        <v>1320.1007628247633</v>
      </c>
      <c r="Y155" s="67">
        <v>34.739493758546402</v>
      </c>
      <c r="Z155" s="52">
        <v>11.608388660554326</v>
      </c>
      <c r="AA155" s="52">
        <v>0.37179892507113499</v>
      </c>
      <c r="AB155" s="68">
        <v>33.258909468240176</v>
      </c>
      <c r="AC155" s="68">
        <v>0.96931324993617562</v>
      </c>
      <c r="AD155" s="52">
        <v>4.5651435503437137</v>
      </c>
      <c r="AE155" s="52">
        <v>0.18342094621916705</v>
      </c>
      <c r="AF155" s="68">
        <v>424.41480749026641</v>
      </c>
      <c r="AG155" s="68">
        <v>9.3798899944379226</v>
      </c>
      <c r="AH155" s="67">
        <v>988.29773327407247</v>
      </c>
      <c r="AI155" s="67">
        <v>24.962744124029385</v>
      </c>
      <c r="AJ155" s="68">
        <v>133.98322519385979</v>
      </c>
      <c r="AK155" s="68">
        <v>3.127077069156512</v>
      </c>
      <c r="AL155" s="67">
        <v>3119.964343264649</v>
      </c>
      <c r="AM155" s="67">
        <v>73.631158501045718</v>
      </c>
      <c r="AN155" s="52">
        <v>3.1522264445904256</v>
      </c>
      <c r="AO155" s="52">
        <v>0.19508893305282765</v>
      </c>
      <c r="AP155" s="68">
        <v>71.831701807228896</v>
      </c>
      <c r="AQ155" s="68">
        <v>2.4246987951807224</v>
      </c>
      <c r="AR155" s="35">
        <v>0.14745298419746636</v>
      </c>
      <c r="AS155" s="35">
        <v>2.2761198902964606E-2</v>
      </c>
      <c r="AT155" s="34" t="s">
        <v>514</v>
      </c>
      <c r="AU155" s="34" t="s">
        <v>514</v>
      </c>
      <c r="AV155" s="34" t="s">
        <v>514</v>
      </c>
      <c r="AW155" s="34" t="s">
        <v>514</v>
      </c>
      <c r="AX155" s="34" t="s">
        <v>514</v>
      </c>
      <c r="AY155" s="34" t="s">
        <v>514</v>
      </c>
      <c r="AZ155" s="34" t="s">
        <v>514</v>
      </c>
      <c r="BA155" s="34" t="s">
        <v>514</v>
      </c>
      <c r="BB155" s="34" t="s">
        <v>514</v>
      </c>
      <c r="BC155" s="34" t="s">
        <v>514</v>
      </c>
      <c r="BD155" s="34" t="s">
        <v>514</v>
      </c>
      <c r="BE155" s="34" t="s">
        <v>514</v>
      </c>
      <c r="BF155" s="34" t="s">
        <v>514</v>
      </c>
      <c r="BG155" s="34" t="s">
        <v>514</v>
      </c>
      <c r="BH155" s="34" t="s">
        <v>514</v>
      </c>
      <c r="BI155" s="34" t="s">
        <v>514</v>
      </c>
      <c r="BJ155" s="34" t="s">
        <v>514</v>
      </c>
      <c r="BK155" s="34" t="s">
        <v>514</v>
      </c>
    </row>
    <row r="156" spans="1:63" x14ac:dyDescent="0.15">
      <c r="A156" s="47" t="s">
        <v>1071</v>
      </c>
      <c r="B156" s="21" t="s">
        <v>719</v>
      </c>
      <c r="C156" s="35">
        <v>39.757300000000001</v>
      </c>
      <c r="D156" s="35">
        <v>10.518800000000001</v>
      </c>
      <c r="E156" s="35">
        <v>48.3962</v>
      </c>
      <c r="F156" s="35">
        <v>0.201101</v>
      </c>
      <c r="G156" s="35">
        <v>0.465499</v>
      </c>
      <c r="H156" s="35" t="s">
        <v>514</v>
      </c>
      <c r="I156" s="35" t="s">
        <v>514</v>
      </c>
      <c r="J156" s="35" t="s">
        <v>514</v>
      </c>
      <c r="K156" s="35" t="s">
        <v>514</v>
      </c>
      <c r="L156" s="35">
        <v>99.338899999999995</v>
      </c>
      <c r="M156" s="35">
        <v>89.132300000000001</v>
      </c>
      <c r="N156" s="52">
        <v>1.0411728026533997</v>
      </c>
      <c r="O156" s="52">
        <v>7.8232835820895533E-2</v>
      </c>
      <c r="P156" s="55" t="s">
        <v>514</v>
      </c>
      <c r="Q156" s="55" t="s">
        <v>514</v>
      </c>
      <c r="R156" s="52">
        <v>27.63108043248366</v>
      </c>
      <c r="S156" s="52">
        <v>1.1512950180201522</v>
      </c>
      <c r="T156" s="52">
        <v>138.15178783364431</v>
      </c>
      <c r="U156" s="52">
        <v>4.1617747719969023</v>
      </c>
      <c r="V156" s="52">
        <v>67.7</v>
      </c>
      <c r="W156" s="52">
        <v>4.2</v>
      </c>
      <c r="X156" s="67">
        <v>1284.3687121016869</v>
      </c>
      <c r="Y156" s="67">
        <v>44.665063403845373</v>
      </c>
      <c r="Z156" s="52">
        <v>11.577405416798399</v>
      </c>
      <c r="AA156" s="52">
        <v>0.40278216882706291</v>
      </c>
      <c r="AB156" s="68">
        <v>28.026702463208345</v>
      </c>
      <c r="AC156" s="68">
        <v>0.85466329564264942</v>
      </c>
      <c r="AD156" s="52">
        <v>4.4326728669632036</v>
      </c>
      <c r="AE156" s="52">
        <v>0.20380105135463006</v>
      </c>
      <c r="AF156" s="68">
        <v>473.02886100982636</v>
      </c>
      <c r="AG156" s="68">
        <v>11.094493541808294</v>
      </c>
      <c r="AH156" s="67">
        <v>963.33498915004304</v>
      </c>
      <c r="AI156" s="67">
        <v>23.828073936573503</v>
      </c>
      <c r="AJ156" s="68">
        <v>130.25478714986548</v>
      </c>
      <c r="AK156" s="68">
        <v>3.24734926412407</v>
      </c>
      <c r="AL156" s="67">
        <v>3237.2750025713999</v>
      </c>
      <c r="AM156" s="67">
        <v>64.8952583399047</v>
      </c>
      <c r="AN156" s="52">
        <v>3.1214229288452424</v>
      </c>
      <c r="AO156" s="52">
        <v>0.23616028737973874</v>
      </c>
      <c r="AP156" s="68">
        <v>69.002886546184726</v>
      </c>
      <c r="AQ156" s="68">
        <v>2.9298443775100393</v>
      </c>
      <c r="AR156" s="35">
        <v>0.14052566279221623</v>
      </c>
      <c r="AS156" s="35">
        <v>2.96885203082147E-2</v>
      </c>
      <c r="AT156" s="34" t="s">
        <v>514</v>
      </c>
      <c r="AU156" s="34" t="s">
        <v>514</v>
      </c>
      <c r="AV156" s="34" t="s">
        <v>514</v>
      </c>
      <c r="AW156" s="34" t="s">
        <v>514</v>
      </c>
      <c r="AX156" s="34" t="s">
        <v>514</v>
      </c>
      <c r="AY156" s="34" t="s">
        <v>514</v>
      </c>
      <c r="AZ156" s="34" t="s">
        <v>514</v>
      </c>
      <c r="BA156" s="34" t="s">
        <v>514</v>
      </c>
      <c r="BB156" s="34" t="s">
        <v>514</v>
      </c>
      <c r="BC156" s="34" t="s">
        <v>514</v>
      </c>
      <c r="BD156" s="34" t="s">
        <v>514</v>
      </c>
      <c r="BE156" s="34" t="s">
        <v>514</v>
      </c>
      <c r="BF156" s="34" t="s">
        <v>514</v>
      </c>
      <c r="BG156" s="34" t="s">
        <v>514</v>
      </c>
      <c r="BH156" s="34" t="s">
        <v>514</v>
      </c>
      <c r="BI156" s="34" t="s">
        <v>514</v>
      </c>
      <c r="BJ156" s="34" t="s">
        <v>514</v>
      </c>
      <c r="BK156" s="34" t="s">
        <v>514</v>
      </c>
    </row>
    <row r="157" spans="1:63" x14ac:dyDescent="0.15">
      <c r="A157" s="47" t="s">
        <v>1071</v>
      </c>
      <c r="B157" s="21" t="s">
        <v>720</v>
      </c>
      <c r="C157" s="35">
        <v>39.951099999999997</v>
      </c>
      <c r="D157" s="35">
        <v>10.3582</v>
      </c>
      <c r="E157" s="35">
        <v>48.692</v>
      </c>
      <c r="F157" s="35">
        <v>0.17691999999999999</v>
      </c>
      <c r="G157" s="35">
        <v>0.51267200000000002</v>
      </c>
      <c r="H157" s="35" t="s">
        <v>514</v>
      </c>
      <c r="I157" s="35" t="s">
        <v>514</v>
      </c>
      <c r="J157" s="35" t="s">
        <v>514</v>
      </c>
      <c r="K157" s="35" t="s">
        <v>514</v>
      </c>
      <c r="L157" s="35">
        <v>99.690891999999977</v>
      </c>
      <c r="M157" s="35">
        <v>89.338499999999996</v>
      </c>
      <c r="N157" s="52">
        <v>0.85862951907131013</v>
      </c>
      <c r="O157" s="52">
        <v>6.5676948590381437E-2</v>
      </c>
      <c r="P157" s="55" t="s">
        <v>514</v>
      </c>
      <c r="Q157" s="55" t="s">
        <v>514</v>
      </c>
      <c r="R157" s="52">
        <v>29.182825891554295</v>
      </c>
      <c r="S157" s="52">
        <v>1.1512950180201522</v>
      </c>
      <c r="T157" s="52">
        <v>188.9541419469858</v>
      </c>
      <c r="U157" s="52">
        <v>5.7403789958577969</v>
      </c>
      <c r="V157" s="52">
        <v>21.5</v>
      </c>
      <c r="W157" s="52">
        <v>2.2000000000000002</v>
      </c>
      <c r="X157" s="67">
        <v>1208.9343827974146</v>
      </c>
      <c r="Y157" s="67">
        <v>39.702278581195884</v>
      </c>
      <c r="Z157" s="52">
        <v>12.259036779428811</v>
      </c>
      <c r="AA157" s="52">
        <v>0.52671514385077456</v>
      </c>
      <c r="AB157" s="68">
        <v>40.857074620965683</v>
      </c>
      <c r="AC157" s="68">
        <v>1.3549540052871272</v>
      </c>
      <c r="AD157" s="52">
        <v>5.6656692276587153</v>
      </c>
      <c r="AE157" s="52">
        <v>0.2853214718964821</v>
      </c>
      <c r="AF157" s="68">
        <v>431.67665780854088</v>
      </c>
      <c r="AG157" s="68">
        <v>17.146035473703726</v>
      </c>
      <c r="AH157" s="67">
        <v>1005.3177860859107</v>
      </c>
      <c r="AI157" s="67">
        <v>43.117467123323486</v>
      </c>
      <c r="AJ157" s="68">
        <v>135.9075803133407</v>
      </c>
      <c r="AK157" s="68">
        <v>4.9311599936698833</v>
      </c>
      <c r="AL157" s="67">
        <v>3906.1953577673407</v>
      </c>
      <c r="AM157" s="67">
        <v>137.27843110364455</v>
      </c>
      <c r="AN157" s="52">
        <v>3.0803515745183314</v>
      </c>
      <c r="AO157" s="52">
        <v>0.21562461021628318</v>
      </c>
      <c r="AP157" s="68">
        <v>72.437876506024082</v>
      </c>
      <c r="AQ157" s="68">
        <v>2.9298443775100393</v>
      </c>
      <c r="AR157" s="35">
        <v>0.16229724435157372</v>
      </c>
      <c r="AS157" s="35">
        <v>1.9792346872143134E-2</v>
      </c>
      <c r="AT157" s="34" t="s">
        <v>514</v>
      </c>
      <c r="AU157" s="34" t="s">
        <v>514</v>
      </c>
      <c r="AV157" s="34" t="s">
        <v>514</v>
      </c>
      <c r="AW157" s="34" t="s">
        <v>514</v>
      </c>
      <c r="AX157" s="34" t="s">
        <v>514</v>
      </c>
      <c r="AY157" s="34" t="s">
        <v>514</v>
      </c>
      <c r="AZ157" s="34" t="s">
        <v>514</v>
      </c>
      <c r="BA157" s="34" t="s">
        <v>514</v>
      </c>
      <c r="BB157" s="34" t="s">
        <v>514</v>
      </c>
      <c r="BC157" s="34" t="s">
        <v>514</v>
      </c>
      <c r="BD157" s="34" t="s">
        <v>514</v>
      </c>
      <c r="BE157" s="34" t="s">
        <v>514</v>
      </c>
      <c r="BF157" s="34" t="s">
        <v>514</v>
      </c>
      <c r="BG157" s="34" t="s">
        <v>514</v>
      </c>
      <c r="BH157" s="34" t="s">
        <v>514</v>
      </c>
      <c r="BI157" s="34" t="s">
        <v>514</v>
      </c>
      <c r="BJ157" s="34" t="s">
        <v>514</v>
      </c>
      <c r="BK157" s="34" t="s">
        <v>514</v>
      </c>
    </row>
    <row r="158" spans="1:63" x14ac:dyDescent="0.15">
      <c r="A158" s="47" t="s">
        <v>1072</v>
      </c>
      <c r="B158" s="21" t="s">
        <v>690</v>
      </c>
      <c r="C158" s="35">
        <v>40.521900000000002</v>
      </c>
      <c r="D158" s="35">
        <v>11.0899</v>
      </c>
      <c r="E158" s="35">
        <v>48.049900000000001</v>
      </c>
      <c r="F158" s="35">
        <v>0.200988</v>
      </c>
      <c r="G158" s="35">
        <v>0.50851800000000003</v>
      </c>
      <c r="H158" s="35" t="s">
        <v>514</v>
      </c>
      <c r="I158" s="35" t="s">
        <v>514</v>
      </c>
      <c r="J158" s="35" t="s">
        <v>514</v>
      </c>
      <c r="K158" s="35" t="s">
        <v>514</v>
      </c>
      <c r="L158" s="35">
        <v>100.37120599999999</v>
      </c>
      <c r="M158" s="35">
        <v>88.536699999999996</v>
      </c>
      <c r="N158" s="52">
        <v>1.0479336650082918</v>
      </c>
      <c r="O158" s="52">
        <v>5.2155223880597013E-2</v>
      </c>
      <c r="P158" s="55" t="s">
        <v>514</v>
      </c>
      <c r="Q158" s="55" t="s">
        <v>514</v>
      </c>
      <c r="R158" s="52">
        <v>25.728940837493841</v>
      </c>
      <c r="S158" s="52">
        <v>0.70078827183835357</v>
      </c>
      <c r="T158" s="52">
        <v>144.94456964540936</v>
      </c>
      <c r="U158" s="52">
        <v>18.656231736537841</v>
      </c>
      <c r="V158" s="52">
        <v>75.599999999999994</v>
      </c>
      <c r="W158" s="52">
        <v>4.0999999999999996</v>
      </c>
      <c r="X158" s="67">
        <v>1285.3612690662169</v>
      </c>
      <c r="Y158" s="67">
        <v>24.813924113247428</v>
      </c>
      <c r="Z158" s="52">
        <v>11.009379281273054</v>
      </c>
      <c r="AA158" s="52">
        <v>0.25819369796606595</v>
      </c>
      <c r="AB158" s="68">
        <v>26.932316535861052</v>
      </c>
      <c r="AC158" s="68">
        <v>0.59409521770281726</v>
      </c>
      <c r="AD158" s="52">
        <v>4.5040032349373247</v>
      </c>
      <c r="AE158" s="52">
        <v>0.14266073594824105</v>
      </c>
      <c r="AF158" s="68">
        <v>416.54780297880234</v>
      </c>
      <c r="AG158" s="68">
        <v>6.8584141894814907</v>
      </c>
      <c r="AH158" s="67">
        <v>969.1218071060681</v>
      </c>
      <c r="AI158" s="67">
        <v>10.779366780830872</v>
      </c>
      <c r="AJ158" s="68">
        <v>130.97642031967084</v>
      </c>
      <c r="AK158" s="68">
        <v>1.2027219496755814</v>
      </c>
      <c r="AL158" s="67">
        <v>3168.6357870195775</v>
      </c>
      <c r="AM158" s="67">
        <v>39.935543593787507</v>
      </c>
      <c r="AN158" s="52">
        <v>3.1727621217538813</v>
      </c>
      <c r="AO158" s="52">
        <v>0.19508893305282765</v>
      </c>
      <c r="AP158" s="68">
        <v>73.246109437750988</v>
      </c>
      <c r="AQ158" s="68">
        <v>2.0205823293172687</v>
      </c>
      <c r="AR158" s="35">
        <v>0.12865025466893037</v>
      </c>
      <c r="AS158" s="35">
        <v>1.8802729528535976E-2</v>
      </c>
      <c r="AT158" s="34" t="s">
        <v>514</v>
      </c>
      <c r="AU158" s="34" t="s">
        <v>514</v>
      </c>
      <c r="AV158" s="34" t="s">
        <v>514</v>
      </c>
      <c r="AW158" s="34" t="s">
        <v>514</v>
      </c>
      <c r="AX158" s="34" t="s">
        <v>514</v>
      </c>
      <c r="AY158" s="34" t="s">
        <v>514</v>
      </c>
      <c r="AZ158" s="34" t="s">
        <v>514</v>
      </c>
      <c r="BA158" s="34" t="s">
        <v>514</v>
      </c>
      <c r="BB158" s="34" t="s">
        <v>514</v>
      </c>
      <c r="BC158" s="34" t="s">
        <v>514</v>
      </c>
      <c r="BD158" s="34" t="s">
        <v>514</v>
      </c>
      <c r="BE158" s="34" t="s">
        <v>514</v>
      </c>
      <c r="BF158" s="34" t="s">
        <v>514</v>
      </c>
      <c r="BG158" s="34" t="s">
        <v>514</v>
      </c>
      <c r="BH158" s="34" t="s">
        <v>514</v>
      </c>
      <c r="BI158" s="34" t="s">
        <v>514</v>
      </c>
      <c r="BJ158" s="34" t="s">
        <v>514</v>
      </c>
      <c r="BK158" s="34" t="s">
        <v>514</v>
      </c>
    </row>
    <row r="159" spans="1:63" x14ac:dyDescent="0.15">
      <c r="A159" s="47" t="s">
        <v>1072</v>
      </c>
      <c r="B159" s="21" t="s">
        <v>691</v>
      </c>
      <c r="C159" s="35">
        <v>40.1937</v>
      </c>
      <c r="D159" s="35">
        <v>11.0396</v>
      </c>
      <c r="E159" s="35">
        <v>48.046599999999998</v>
      </c>
      <c r="F159" s="35">
        <v>0.192103</v>
      </c>
      <c r="G159" s="35">
        <v>0.46340500000000001</v>
      </c>
      <c r="H159" s="35" t="s">
        <v>514</v>
      </c>
      <c r="I159" s="35" t="s">
        <v>514</v>
      </c>
      <c r="J159" s="35" t="s">
        <v>514</v>
      </c>
      <c r="K159" s="35" t="s">
        <v>514</v>
      </c>
      <c r="L159" s="35">
        <v>99.935407999999995</v>
      </c>
      <c r="M159" s="35">
        <v>88.582099999999997</v>
      </c>
      <c r="N159" s="52">
        <v>0.92237479270315093</v>
      </c>
      <c r="O159" s="52">
        <v>4.8291873963515759E-2</v>
      </c>
      <c r="P159" s="55" t="s">
        <v>514</v>
      </c>
      <c r="Q159" s="55" t="s">
        <v>514</v>
      </c>
      <c r="R159" s="52">
        <v>24.627702124605001</v>
      </c>
      <c r="S159" s="52">
        <v>0.6507319667070427</v>
      </c>
      <c r="T159" s="52">
        <v>153.69864761409252</v>
      </c>
      <c r="U159" s="52">
        <v>1.7699501903894874</v>
      </c>
      <c r="V159" s="52">
        <v>21.6</v>
      </c>
      <c r="W159" s="52">
        <v>1.9</v>
      </c>
      <c r="X159" s="67">
        <v>1243.6738765559612</v>
      </c>
      <c r="Y159" s="67">
        <v>18.858582326068046</v>
      </c>
      <c r="Z159" s="52">
        <v>11.071345768784909</v>
      </c>
      <c r="AA159" s="52">
        <v>0.23753820212878071</v>
      </c>
      <c r="AB159" s="68">
        <v>31.47662381513172</v>
      </c>
      <c r="AC159" s="68">
        <v>0.57324977146763079</v>
      </c>
      <c r="AD159" s="52">
        <v>4.4836231298018614</v>
      </c>
      <c r="AE159" s="52">
        <v>0.12228063081277803</v>
      </c>
      <c r="AF159" s="68">
        <v>435.4084419998764</v>
      </c>
      <c r="AG159" s="68">
        <v>6.3541190284902047</v>
      </c>
      <c r="AH159" s="67">
        <v>972.18541661219888</v>
      </c>
      <c r="AI159" s="67">
        <v>11.006300818322046</v>
      </c>
      <c r="AJ159" s="68">
        <v>131.3372369045735</v>
      </c>
      <c r="AK159" s="68">
        <v>1.563538534578256</v>
      </c>
      <c r="AL159" s="67">
        <v>3212.3152878252827</v>
      </c>
      <c r="AM159" s="67">
        <v>32.44762916995235</v>
      </c>
      <c r="AN159" s="52">
        <v>3.3473153776432532</v>
      </c>
      <c r="AO159" s="52">
        <v>0.19508893305282765</v>
      </c>
      <c r="AP159" s="68">
        <v>71.52861445783131</v>
      </c>
      <c r="AQ159" s="68">
        <v>1.919553212851405</v>
      </c>
      <c r="AR159" s="35">
        <v>0.16031800966435938</v>
      </c>
      <c r="AS159" s="35">
        <v>2.1771581559357447E-2</v>
      </c>
      <c r="AT159" s="34" t="s">
        <v>514</v>
      </c>
      <c r="AU159" s="34" t="s">
        <v>514</v>
      </c>
      <c r="AV159" s="34" t="s">
        <v>514</v>
      </c>
      <c r="AW159" s="34" t="s">
        <v>514</v>
      </c>
      <c r="AX159" s="34" t="s">
        <v>514</v>
      </c>
      <c r="AY159" s="34" t="s">
        <v>514</v>
      </c>
      <c r="AZ159" s="34" t="s">
        <v>514</v>
      </c>
      <c r="BA159" s="34" t="s">
        <v>514</v>
      </c>
      <c r="BB159" s="34" t="s">
        <v>514</v>
      </c>
      <c r="BC159" s="34" t="s">
        <v>514</v>
      </c>
      <c r="BD159" s="34" t="s">
        <v>514</v>
      </c>
      <c r="BE159" s="34" t="s">
        <v>514</v>
      </c>
      <c r="BF159" s="34" t="s">
        <v>514</v>
      </c>
      <c r="BG159" s="34" t="s">
        <v>514</v>
      </c>
      <c r="BH159" s="34" t="s">
        <v>514</v>
      </c>
      <c r="BI159" s="34" t="s">
        <v>514</v>
      </c>
      <c r="BJ159" s="34" t="s">
        <v>514</v>
      </c>
      <c r="BK159" s="34" t="s">
        <v>514</v>
      </c>
    </row>
    <row r="160" spans="1:63" x14ac:dyDescent="0.15">
      <c r="A160" s="47" t="s">
        <v>1072</v>
      </c>
      <c r="B160" s="21" t="s">
        <v>694</v>
      </c>
      <c r="C160" s="35">
        <v>40.390300000000003</v>
      </c>
      <c r="D160" s="35">
        <v>10.4579</v>
      </c>
      <c r="E160" s="35">
        <v>48.491999999999997</v>
      </c>
      <c r="F160" s="35">
        <v>0.197098</v>
      </c>
      <c r="G160" s="35">
        <v>0.47123999999999999</v>
      </c>
      <c r="H160" s="35" t="s">
        <v>514</v>
      </c>
      <c r="I160" s="35" t="s">
        <v>514</v>
      </c>
      <c r="J160" s="35" t="s">
        <v>514</v>
      </c>
      <c r="K160" s="35" t="s">
        <v>514</v>
      </c>
      <c r="L160" s="35">
        <v>100.008538</v>
      </c>
      <c r="M160" s="35">
        <v>89.207400000000007</v>
      </c>
      <c r="N160" s="52">
        <v>1.0015734660033166</v>
      </c>
      <c r="O160" s="52">
        <v>7.3403648424543944E-2</v>
      </c>
      <c r="P160" s="55" t="s">
        <v>514</v>
      </c>
      <c r="Q160" s="55" t="s">
        <v>514</v>
      </c>
      <c r="R160" s="52">
        <v>28.83243175563512</v>
      </c>
      <c r="S160" s="52">
        <v>1.3014639334140854</v>
      </c>
      <c r="T160" s="52">
        <v>132.5070818210508</v>
      </c>
      <c r="U160" s="52">
        <v>5.7403789958577969</v>
      </c>
      <c r="V160" s="52">
        <v>30.5</v>
      </c>
      <c r="W160" s="52">
        <v>2.8</v>
      </c>
      <c r="X160" s="67">
        <v>1263.525015846559</v>
      </c>
      <c r="Y160" s="67">
        <v>47.642734297435062</v>
      </c>
      <c r="Z160" s="52">
        <v>11.401833702181472</v>
      </c>
      <c r="AA160" s="52">
        <v>0.42343766466434818</v>
      </c>
      <c r="AB160" s="68">
        <v>26.775975689097152</v>
      </c>
      <c r="AC160" s="68">
        <v>1.0318495886417354</v>
      </c>
      <c r="AD160" s="52">
        <v>4.208491710473111</v>
      </c>
      <c r="AE160" s="52">
        <v>0.21399110392236156</v>
      </c>
      <c r="AF160" s="68">
        <v>479.08040294172179</v>
      </c>
      <c r="AG160" s="68">
        <v>16.137445151721156</v>
      </c>
      <c r="AH160" s="67">
        <v>979.22037177442542</v>
      </c>
      <c r="AI160" s="67">
        <v>29.501424873852908</v>
      </c>
      <c r="AJ160" s="68">
        <v>136.74948567811361</v>
      </c>
      <c r="AK160" s="68">
        <v>4.3297990188320936</v>
      </c>
      <c r="AL160" s="67">
        <v>3456.9204923372313</v>
      </c>
      <c r="AM160" s="67">
        <v>113.56670209483322</v>
      </c>
      <c r="AN160" s="52">
        <v>3.2857083461528869</v>
      </c>
      <c r="AO160" s="52">
        <v>0.21562461021628318</v>
      </c>
      <c r="AP160" s="68">
        <v>70.114206827309232</v>
      </c>
      <c r="AQ160" s="68">
        <v>3.1319026104417667</v>
      </c>
      <c r="AR160" s="35">
        <v>0.12865025466893037</v>
      </c>
      <c r="AS160" s="35">
        <v>1.9792346872143134E-2</v>
      </c>
      <c r="AT160" s="34" t="s">
        <v>514</v>
      </c>
      <c r="AU160" s="34" t="s">
        <v>514</v>
      </c>
      <c r="AV160" s="34" t="s">
        <v>514</v>
      </c>
      <c r="AW160" s="34" t="s">
        <v>514</v>
      </c>
      <c r="AX160" s="34" t="s">
        <v>514</v>
      </c>
      <c r="AY160" s="34" t="s">
        <v>514</v>
      </c>
      <c r="AZ160" s="34" t="s">
        <v>514</v>
      </c>
      <c r="BA160" s="34" t="s">
        <v>514</v>
      </c>
      <c r="BB160" s="34" t="s">
        <v>514</v>
      </c>
      <c r="BC160" s="34" t="s">
        <v>514</v>
      </c>
      <c r="BD160" s="34" t="s">
        <v>514</v>
      </c>
      <c r="BE160" s="34" t="s">
        <v>514</v>
      </c>
      <c r="BF160" s="34" t="s">
        <v>514</v>
      </c>
      <c r="BG160" s="34" t="s">
        <v>514</v>
      </c>
      <c r="BH160" s="34" t="s">
        <v>514</v>
      </c>
      <c r="BI160" s="34" t="s">
        <v>514</v>
      </c>
      <c r="BJ160" s="34" t="s">
        <v>514</v>
      </c>
      <c r="BK160" s="34" t="s">
        <v>514</v>
      </c>
    </row>
    <row r="161" spans="1:63" x14ac:dyDescent="0.15">
      <c r="A161" s="47" t="s">
        <v>1072</v>
      </c>
      <c r="B161" s="21" t="s">
        <v>695</v>
      </c>
      <c r="C161" s="35">
        <v>40.423299999999998</v>
      </c>
      <c r="D161" s="35">
        <v>10.4443</v>
      </c>
      <c r="E161" s="35">
        <v>48.826900000000002</v>
      </c>
      <c r="F161" s="35">
        <v>0.18964</v>
      </c>
      <c r="G161" s="35">
        <v>0.46929199999999999</v>
      </c>
      <c r="H161" s="35" t="s">
        <v>514</v>
      </c>
      <c r="I161" s="35" t="s">
        <v>514</v>
      </c>
      <c r="J161" s="35" t="s">
        <v>514</v>
      </c>
      <c r="K161" s="35" t="s">
        <v>514</v>
      </c>
      <c r="L161" s="35">
        <v>100.353432</v>
      </c>
      <c r="M161" s="35">
        <v>89.285899999999998</v>
      </c>
      <c r="N161" s="52">
        <v>1.0595237147595356</v>
      </c>
      <c r="O161" s="52">
        <v>7.3403648424543944E-2</v>
      </c>
      <c r="P161" s="55" t="s">
        <v>514</v>
      </c>
      <c r="Q161" s="55" t="s">
        <v>514</v>
      </c>
      <c r="R161" s="52">
        <v>26.930292160645301</v>
      </c>
      <c r="S161" s="52">
        <v>1.1012387128888415</v>
      </c>
      <c r="T161" s="52">
        <v>169.81954529412647</v>
      </c>
      <c r="U161" s="52">
        <v>5.7403789958577969</v>
      </c>
      <c r="V161" s="52">
        <v>18.5</v>
      </c>
      <c r="W161" s="52">
        <v>2.1</v>
      </c>
      <c r="X161" s="67">
        <v>1316.1305349666436</v>
      </c>
      <c r="Y161" s="67">
        <v>42.67994947478558</v>
      </c>
      <c r="Z161" s="52">
        <v>11.711666139740752</v>
      </c>
      <c r="AA161" s="52">
        <v>0.4544209084202761</v>
      </c>
      <c r="AB161" s="68">
        <v>35.645713062169037</v>
      </c>
      <c r="AC161" s="68">
        <v>1.4591812364630599</v>
      </c>
      <c r="AD161" s="52">
        <v>4.6772341285887595</v>
      </c>
      <c r="AE161" s="52">
        <v>0.22418115649009307</v>
      </c>
      <c r="AF161" s="68">
        <v>533.5442803287807</v>
      </c>
      <c r="AG161" s="68">
        <v>21.180396761634015</v>
      </c>
      <c r="AH161" s="67">
        <v>987.1630630866166</v>
      </c>
      <c r="AI161" s="67">
        <v>31.770765248764672</v>
      </c>
      <c r="AJ161" s="68">
        <v>136.02785250830826</v>
      </c>
      <c r="AK161" s="68">
        <v>3.848710238961861</v>
      </c>
      <c r="AL161" s="67">
        <v>3374.5534336750443</v>
      </c>
      <c r="AM161" s="67">
        <v>88.606987348716032</v>
      </c>
      <c r="AN161" s="52">
        <v>3.3062440233163426</v>
      </c>
      <c r="AO161" s="52">
        <v>0.20535677163455543</v>
      </c>
      <c r="AP161" s="68">
        <v>69.811119477911632</v>
      </c>
      <c r="AQ161" s="68">
        <v>3.3339608433734931</v>
      </c>
      <c r="AR161" s="35">
        <v>0.14349451482303771</v>
      </c>
      <c r="AS161" s="35">
        <v>2.0781964215750293E-2</v>
      </c>
      <c r="AT161" s="34" t="s">
        <v>514</v>
      </c>
      <c r="AU161" s="34" t="s">
        <v>514</v>
      </c>
      <c r="AV161" s="34" t="s">
        <v>514</v>
      </c>
      <c r="AW161" s="34" t="s">
        <v>514</v>
      </c>
      <c r="AX161" s="34" t="s">
        <v>514</v>
      </c>
      <c r="AY161" s="34" t="s">
        <v>514</v>
      </c>
      <c r="AZ161" s="34" t="s">
        <v>514</v>
      </c>
      <c r="BA161" s="34" t="s">
        <v>514</v>
      </c>
      <c r="BB161" s="34" t="s">
        <v>514</v>
      </c>
      <c r="BC161" s="34" t="s">
        <v>514</v>
      </c>
      <c r="BD161" s="34" t="s">
        <v>514</v>
      </c>
      <c r="BE161" s="34" t="s">
        <v>514</v>
      </c>
      <c r="BF161" s="34" t="s">
        <v>514</v>
      </c>
      <c r="BG161" s="34" t="s">
        <v>514</v>
      </c>
      <c r="BH161" s="34" t="s">
        <v>514</v>
      </c>
      <c r="BI161" s="34" t="s">
        <v>514</v>
      </c>
      <c r="BJ161" s="34" t="s">
        <v>514</v>
      </c>
      <c r="BK161" s="34" t="s">
        <v>514</v>
      </c>
    </row>
    <row r="162" spans="1:63" x14ac:dyDescent="0.15">
      <c r="A162" s="47" t="s">
        <v>1072</v>
      </c>
      <c r="B162" s="21" t="s">
        <v>697</v>
      </c>
      <c r="C162" s="35">
        <v>40.262300000000003</v>
      </c>
      <c r="D162" s="35">
        <v>10.703200000000001</v>
      </c>
      <c r="E162" s="35">
        <v>48.592700000000001</v>
      </c>
      <c r="F162" s="35">
        <v>0.194135</v>
      </c>
      <c r="G162" s="35">
        <v>0.44764999999999999</v>
      </c>
      <c r="H162" s="35" t="s">
        <v>514</v>
      </c>
      <c r="I162" s="35" t="s">
        <v>514</v>
      </c>
      <c r="J162" s="35" t="s">
        <v>514</v>
      </c>
      <c r="K162" s="35" t="s">
        <v>514</v>
      </c>
      <c r="L162" s="35">
        <v>100.199985</v>
      </c>
      <c r="M162" s="35">
        <v>89.002499999999998</v>
      </c>
      <c r="N162" s="52">
        <v>0.99288092868988398</v>
      </c>
      <c r="O162" s="52">
        <v>5.3121061359867328E-2</v>
      </c>
      <c r="P162" s="55" t="s">
        <v>514</v>
      </c>
      <c r="Q162" s="55" t="s">
        <v>514</v>
      </c>
      <c r="R162" s="52">
        <v>25.979222363150395</v>
      </c>
      <c r="S162" s="52">
        <v>1.0511824077575305</v>
      </c>
      <c r="T162" s="52">
        <v>152.78975427308168</v>
      </c>
      <c r="U162" s="52">
        <v>2.8223530062967503</v>
      </c>
      <c r="V162" s="52">
        <v>27.1</v>
      </c>
      <c r="W162" s="52">
        <v>2.5</v>
      </c>
      <c r="X162" s="67">
        <v>1288.3389399598066</v>
      </c>
      <c r="Y162" s="67">
        <v>37.717164652136091</v>
      </c>
      <c r="Z162" s="52">
        <v>10.885446306249341</v>
      </c>
      <c r="AA162" s="52">
        <v>0.40278216882706291</v>
      </c>
      <c r="AB162" s="68">
        <v>32.623123358066984</v>
      </c>
      <c r="AC162" s="68">
        <v>1.2507267741111943</v>
      </c>
      <c r="AD162" s="52">
        <v>4.4938131823695926</v>
      </c>
      <c r="AE162" s="52">
        <v>0.17323089365143557</v>
      </c>
      <c r="AF162" s="68">
        <v>464.96013843396577</v>
      </c>
      <c r="AG162" s="68">
        <v>14.12026450775601</v>
      </c>
      <c r="AH162" s="67">
        <v>955.39229783785197</v>
      </c>
      <c r="AI162" s="67">
        <v>17.020052811838216</v>
      </c>
      <c r="AJ162" s="68">
        <v>131.45750909954106</v>
      </c>
      <c r="AK162" s="68">
        <v>1.4432663396106977</v>
      </c>
      <c r="AL162" s="67">
        <v>3199.835430452224</v>
      </c>
      <c r="AM162" s="67">
        <v>47.423458017622664</v>
      </c>
      <c r="AN162" s="52">
        <v>2.9776731887010537</v>
      </c>
      <c r="AO162" s="52">
        <v>0.20535677163455543</v>
      </c>
      <c r="AP162" s="68">
        <v>66.780245983935728</v>
      </c>
      <c r="AQ162" s="68">
        <v>2.8288152610441757</v>
      </c>
      <c r="AR162" s="35">
        <v>0.15833877497714507</v>
      </c>
      <c r="AS162" s="35">
        <v>2.1771581559357447E-2</v>
      </c>
      <c r="AT162" s="34" t="s">
        <v>514</v>
      </c>
      <c r="AU162" s="34" t="s">
        <v>514</v>
      </c>
      <c r="AV162" s="34" t="s">
        <v>514</v>
      </c>
      <c r="AW162" s="34" t="s">
        <v>514</v>
      </c>
      <c r="AX162" s="34" t="s">
        <v>514</v>
      </c>
      <c r="AY162" s="34" t="s">
        <v>514</v>
      </c>
      <c r="AZ162" s="34" t="s">
        <v>514</v>
      </c>
      <c r="BA162" s="34" t="s">
        <v>514</v>
      </c>
      <c r="BB162" s="34" t="s">
        <v>514</v>
      </c>
      <c r="BC162" s="34" t="s">
        <v>514</v>
      </c>
      <c r="BD162" s="34" t="s">
        <v>514</v>
      </c>
      <c r="BE162" s="34" t="s">
        <v>514</v>
      </c>
      <c r="BF162" s="34" t="s">
        <v>514</v>
      </c>
      <c r="BG162" s="34" t="s">
        <v>514</v>
      </c>
      <c r="BH162" s="34" t="s">
        <v>514</v>
      </c>
      <c r="BI162" s="34" t="s">
        <v>514</v>
      </c>
      <c r="BJ162" s="34" t="s">
        <v>514</v>
      </c>
      <c r="BK162" s="34" t="s">
        <v>514</v>
      </c>
    </row>
    <row r="163" spans="1:63" x14ac:dyDescent="0.15">
      <c r="A163" s="47" t="s">
        <v>1072</v>
      </c>
      <c r="B163" s="21" t="s">
        <v>698</v>
      </c>
      <c r="C163" s="35">
        <v>39.899299999999997</v>
      </c>
      <c r="D163" s="35">
        <v>11.0672</v>
      </c>
      <c r="E163" s="35">
        <v>47.738500000000002</v>
      </c>
      <c r="F163" s="35">
        <v>0.19437599999999999</v>
      </c>
      <c r="G163" s="35">
        <v>0.433589</v>
      </c>
      <c r="H163" s="35" t="s">
        <v>514</v>
      </c>
      <c r="I163" s="35" t="s">
        <v>514</v>
      </c>
      <c r="J163" s="35" t="s">
        <v>514</v>
      </c>
      <c r="K163" s="35" t="s">
        <v>514</v>
      </c>
      <c r="L163" s="35">
        <v>99.332965000000002</v>
      </c>
      <c r="M163" s="35">
        <v>88.491399999999999</v>
      </c>
      <c r="N163" s="52">
        <v>1.0035051409618574</v>
      </c>
      <c r="O163" s="52">
        <v>5.9881923714759533E-2</v>
      </c>
      <c r="P163" s="55" t="s">
        <v>514</v>
      </c>
      <c r="Q163" s="55" t="s">
        <v>514</v>
      </c>
      <c r="R163" s="52">
        <v>26.379672804200883</v>
      </c>
      <c r="S163" s="52">
        <v>0.80090088210097565</v>
      </c>
      <c r="T163" s="52">
        <v>125.33160807622856</v>
      </c>
      <c r="U163" s="52">
        <v>2.2961515983431187</v>
      </c>
      <c r="V163" s="52">
        <v>33</v>
      </c>
      <c r="W163" s="52">
        <v>2.4</v>
      </c>
      <c r="X163" s="67">
        <v>1235.7334208397219</v>
      </c>
      <c r="Y163" s="67">
        <v>34.739493758546402</v>
      </c>
      <c r="Z163" s="52">
        <v>11.11265676045948</v>
      </c>
      <c r="AA163" s="52">
        <v>0.39245442090842025</v>
      </c>
      <c r="AB163" s="68">
        <v>26.734284796626778</v>
      </c>
      <c r="AC163" s="68">
        <v>1.0005814192889555</v>
      </c>
      <c r="AD163" s="52">
        <v>3.9639304488475546</v>
      </c>
      <c r="AE163" s="52">
        <v>0.16304084108370406</v>
      </c>
      <c r="AF163" s="68">
        <v>410.49626104690685</v>
      </c>
      <c r="AG163" s="68">
        <v>12.103083863790866</v>
      </c>
      <c r="AH163" s="67">
        <v>981.48971214933715</v>
      </c>
      <c r="AI163" s="67">
        <v>17.020052811838216</v>
      </c>
      <c r="AJ163" s="68">
        <v>133.0210476341193</v>
      </c>
      <c r="AK163" s="68">
        <v>1.3229941446431397</v>
      </c>
      <c r="AL163" s="67">
        <v>3143.6760722734602</v>
      </c>
      <c r="AM163" s="67">
        <v>49.919429492234386</v>
      </c>
      <c r="AN163" s="52">
        <v>3.2138334760807923</v>
      </c>
      <c r="AO163" s="52">
        <v>0.19508893305282765</v>
      </c>
      <c r="AP163" s="68">
        <v>71.831701807228896</v>
      </c>
      <c r="AQ163" s="68">
        <v>2.9298443775100393</v>
      </c>
      <c r="AR163" s="35">
        <v>0.13656719341778764</v>
      </c>
      <c r="AS163" s="35">
        <v>1.8802729528535976E-2</v>
      </c>
      <c r="AT163" s="34" t="s">
        <v>514</v>
      </c>
      <c r="AU163" s="34" t="s">
        <v>514</v>
      </c>
      <c r="AV163" s="34" t="s">
        <v>514</v>
      </c>
      <c r="AW163" s="34" t="s">
        <v>514</v>
      </c>
      <c r="AX163" s="34" t="s">
        <v>514</v>
      </c>
      <c r="AY163" s="34" t="s">
        <v>514</v>
      </c>
      <c r="AZ163" s="34" t="s">
        <v>514</v>
      </c>
      <c r="BA163" s="34" t="s">
        <v>514</v>
      </c>
      <c r="BB163" s="34" t="s">
        <v>514</v>
      </c>
      <c r="BC163" s="34" t="s">
        <v>514</v>
      </c>
      <c r="BD163" s="34" t="s">
        <v>514</v>
      </c>
      <c r="BE163" s="34" t="s">
        <v>514</v>
      </c>
      <c r="BF163" s="34" t="s">
        <v>514</v>
      </c>
      <c r="BG163" s="34" t="s">
        <v>514</v>
      </c>
      <c r="BH163" s="34" t="s">
        <v>514</v>
      </c>
      <c r="BI163" s="34" t="s">
        <v>514</v>
      </c>
      <c r="BJ163" s="34" t="s">
        <v>514</v>
      </c>
      <c r="BK163" s="34" t="s">
        <v>514</v>
      </c>
    </row>
    <row r="164" spans="1:63" x14ac:dyDescent="0.15">
      <c r="A164" s="47" t="s">
        <v>1072</v>
      </c>
      <c r="B164" s="21" t="s">
        <v>699</v>
      </c>
      <c r="C164" s="35">
        <v>39.160899999999998</v>
      </c>
      <c r="D164" s="35">
        <v>15.882400000000001</v>
      </c>
      <c r="E164" s="35">
        <v>43.928800000000003</v>
      </c>
      <c r="F164" s="35">
        <v>0.21337100000000001</v>
      </c>
      <c r="G164" s="35">
        <v>0.28945100000000001</v>
      </c>
      <c r="H164" s="35" t="s">
        <v>514</v>
      </c>
      <c r="I164" s="35" t="s">
        <v>514</v>
      </c>
      <c r="J164" s="35" t="s">
        <v>514</v>
      </c>
      <c r="K164" s="35" t="s">
        <v>514</v>
      </c>
      <c r="L164" s="35">
        <v>99.474922000000007</v>
      </c>
      <c r="M164" s="35">
        <v>83.137699999999995</v>
      </c>
      <c r="N164" s="52">
        <v>1.2797346600331674</v>
      </c>
      <c r="O164" s="52">
        <v>7.0506135986732998E-2</v>
      </c>
      <c r="P164" s="55" t="s">
        <v>514</v>
      </c>
      <c r="Q164" s="55" t="s">
        <v>514</v>
      </c>
      <c r="R164" s="52">
        <v>15.41734198044378</v>
      </c>
      <c r="S164" s="52">
        <v>0.70078827183835357</v>
      </c>
      <c r="T164" s="52">
        <v>99.452066103236334</v>
      </c>
      <c r="U164" s="52">
        <v>1.8177866820216355</v>
      </c>
      <c r="V164" s="52">
        <v>44.6</v>
      </c>
      <c r="W164" s="52">
        <v>2.2999999999999998</v>
      </c>
      <c r="X164" s="67">
        <v>1394.5425351645056</v>
      </c>
      <c r="Y164" s="67">
        <v>29.776708935896913</v>
      </c>
      <c r="Z164" s="52">
        <v>11.98018758562546</v>
      </c>
      <c r="AA164" s="52">
        <v>0.34081568131520712</v>
      </c>
      <c r="AB164" s="68">
        <v>37.104894298632097</v>
      </c>
      <c r="AC164" s="68">
        <v>1.0422723117593287</v>
      </c>
      <c r="AD164" s="52">
        <v>5.1357864941366778</v>
      </c>
      <c r="AE164" s="52">
        <v>0.16304084108370406</v>
      </c>
      <c r="AF164" s="68">
        <v>165.10623570854705</v>
      </c>
      <c r="AG164" s="68">
        <v>3.9335022557320314</v>
      </c>
      <c r="AH164" s="67">
        <v>1434.2231169442337</v>
      </c>
      <c r="AI164" s="67">
        <v>19.289393186749979</v>
      </c>
      <c r="AJ164" s="68">
        <v>150.21997151448014</v>
      </c>
      <c r="AK164" s="68">
        <v>1.563538534578256</v>
      </c>
      <c r="AL164" s="67">
        <v>2130.3116535811023</v>
      </c>
      <c r="AM164" s="67">
        <v>34.943600644564071</v>
      </c>
      <c r="AN164" s="52">
        <v>2.4745490981963929</v>
      </c>
      <c r="AO164" s="52">
        <v>0.15401757872591657</v>
      </c>
      <c r="AP164" s="68">
        <v>113.55672690763051</v>
      </c>
      <c r="AQ164" s="68">
        <v>3.2329317269076299</v>
      </c>
      <c r="AR164" s="35">
        <v>0.14349451482303771</v>
      </c>
      <c r="AS164" s="35">
        <v>2.2761198902964606E-2</v>
      </c>
      <c r="AT164" s="34" t="s">
        <v>514</v>
      </c>
      <c r="AU164" s="34" t="s">
        <v>514</v>
      </c>
      <c r="AV164" s="34" t="s">
        <v>514</v>
      </c>
      <c r="AW164" s="34" t="s">
        <v>514</v>
      </c>
      <c r="AX164" s="34" t="s">
        <v>514</v>
      </c>
      <c r="AY164" s="34" t="s">
        <v>514</v>
      </c>
      <c r="AZ164" s="34" t="s">
        <v>514</v>
      </c>
      <c r="BA164" s="34" t="s">
        <v>514</v>
      </c>
      <c r="BB164" s="34" t="s">
        <v>514</v>
      </c>
      <c r="BC164" s="34" t="s">
        <v>514</v>
      </c>
      <c r="BD164" s="34" t="s">
        <v>514</v>
      </c>
      <c r="BE164" s="34" t="s">
        <v>514</v>
      </c>
      <c r="BF164" s="34" t="s">
        <v>514</v>
      </c>
      <c r="BG164" s="34" t="s">
        <v>514</v>
      </c>
      <c r="BH164" s="34" t="s">
        <v>514</v>
      </c>
      <c r="BI164" s="34" t="s">
        <v>514</v>
      </c>
      <c r="BJ164" s="34" t="s">
        <v>514</v>
      </c>
      <c r="BK164" s="34" t="s">
        <v>514</v>
      </c>
    </row>
    <row r="165" spans="1:63" x14ac:dyDescent="0.15">
      <c r="A165" s="47" t="s">
        <v>1072</v>
      </c>
      <c r="B165" s="21" t="s">
        <v>700</v>
      </c>
      <c r="C165" s="35">
        <v>40.062800000000003</v>
      </c>
      <c r="D165" s="35">
        <v>10.496499999999999</v>
      </c>
      <c r="E165" s="35">
        <v>48.224899999999998</v>
      </c>
      <c r="F165" s="35">
        <v>0.19747999999999999</v>
      </c>
      <c r="G165" s="35">
        <v>0.45757799999999998</v>
      </c>
      <c r="H165" s="35" t="s">
        <v>514</v>
      </c>
      <c r="I165" s="35" t="s">
        <v>514</v>
      </c>
      <c r="J165" s="35" t="s">
        <v>514</v>
      </c>
      <c r="K165" s="35" t="s">
        <v>514</v>
      </c>
      <c r="L165" s="35">
        <v>99.439257999999995</v>
      </c>
      <c r="M165" s="35">
        <v>89.118499999999997</v>
      </c>
      <c r="N165" s="52">
        <v>0.99674427860696524</v>
      </c>
      <c r="O165" s="52">
        <v>6.4711111111111122E-2</v>
      </c>
      <c r="P165" s="55" t="s">
        <v>514</v>
      </c>
      <c r="Q165" s="55" t="s">
        <v>514</v>
      </c>
      <c r="R165" s="52">
        <v>26.680010634988747</v>
      </c>
      <c r="S165" s="52">
        <v>0.90101349236359751</v>
      </c>
      <c r="T165" s="52">
        <v>141.59601523115899</v>
      </c>
      <c r="U165" s="52">
        <v>4.2574477552611993</v>
      </c>
      <c r="V165" s="52">
        <v>38.5</v>
      </c>
      <c r="W165" s="52">
        <v>2.6</v>
      </c>
      <c r="X165" s="67">
        <v>1271.4654715627983</v>
      </c>
      <c r="Y165" s="67">
        <v>45.657620368375269</v>
      </c>
      <c r="Z165" s="52">
        <v>11.081673516703551</v>
      </c>
      <c r="AA165" s="52">
        <v>0.39245442090842025</v>
      </c>
      <c r="AB165" s="68">
        <v>27.37007090679997</v>
      </c>
      <c r="AC165" s="68">
        <v>0.83381784940746295</v>
      </c>
      <c r="AD165" s="52">
        <v>4.1371613424989899</v>
      </c>
      <c r="AE165" s="52">
        <v>0.15285078851597253</v>
      </c>
      <c r="AF165" s="68">
        <v>467.98590939991351</v>
      </c>
      <c r="AG165" s="68">
        <v>11.094493541808294</v>
      </c>
      <c r="AH165" s="67">
        <v>947.44960652566078</v>
      </c>
      <c r="AI165" s="67">
        <v>18.154722999294098</v>
      </c>
      <c r="AJ165" s="68">
        <v>132.66023104921663</v>
      </c>
      <c r="AK165" s="68">
        <v>2.8865326792213954</v>
      </c>
      <c r="AL165" s="67">
        <v>3328.3779613947277</v>
      </c>
      <c r="AM165" s="67">
        <v>69.887201289128143</v>
      </c>
      <c r="AN165" s="52">
        <v>3.0290123816096926</v>
      </c>
      <c r="AO165" s="52">
        <v>0.19508893305282765</v>
      </c>
      <c r="AP165" s="68">
        <v>69.204944779116445</v>
      </c>
      <c r="AQ165" s="68">
        <v>2.6267570281124493</v>
      </c>
      <c r="AR165" s="35">
        <v>0.14745298419746636</v>
      </c>
      <c r="AS165" s="35">
        <v>2.0781964215750293E-2</v>
      </c>
      <c r="AT165" s="34" t="s">
        <v>514</v>
      </c>
      <c r="AU165" s="34" t="s">
        <v>514</v>
      </c>
      <c r="AV165" s="34" t="s">
        <v>514</v>
      </c>
      <c r="AW165" s="34" t="s">
        <v>514</v>
      </c>
      <c r="AX165" s="34" t="s">
        <v>514</v>
      </c>
      <c r="AY165" s="34" t="s">
        <v>514</v>
      </c>
      <c r="AZ165" s="34" t="s">
        <v>514</v>
      </c>
      <c r="BA165" s="34" t="s">
        <v>514</v>
      </c>
      <c r="BB165" s="34" t="s">
        <v>514</v>
      </c>
      <c r="BC165" s="34" t="s">
        <v>514</v>
      </c>
      <c r="BD165" s="34" t="s">
        <v>514</v>
      </c>
      <c r="BE165" s="34" t="s">
        <v>514</v>
      </c>
      <c r="BF165" s="34" t="s">
        <v>514</v>
      </c>
      <c r="BG165" s="34" t="s">
        <v>514</v>
      </c>
      <c r="BH165" s="34" t="s">
        <v>514</v>
      </c>
      <c r="BI165" s="34" t="s">
        <v>514</v>
      </c>
      <c r="BJ165" s="34" t="s">
        <v>514</v>
      </c>
      <c r="BK165" s="34" t="s">
        <v>514</v>
      </c>
    </row>
    <row r="166" spans="1:63" x14ac:dyDescent="0.15">
      <c r="A166" s="47" t="s">
        <v>1072</v>
      </c>
      <c r="B166" s="21" t="s">
        <v>715</v>
      </c>
      <c r="C166" s="35">
        <v>39.2836</v>
      </c>
      <c r="D166" s="35">
        <v>15.3858</v>
      </c>
      <c r="E166" s="35">
        <v>44.263599999999997</v>
      </c>
      <c r="F166" s="35">
        <v>0.229523</v>
      </c>
      <c r="G166" s="35">
        <v>0.26761499999999999</v>
      </c>
      <c r="H166" s="35" t="s">
        <v>514</v>
      </c>
      <c r="I166" s="35" t="s">
        <v>514</v>
      </c>
      <c r="J166" s="35" t="s">
        <v>514</v>
      </c>
      <c r="K166" s="35" t="s">
        <v>514</v>
      </c>
      <c r="L166" s="35">
        <v>99.430137999999999</v>
      </c>
      <c r="M166" s="35">
        <v>83.682400000000001</v>
      </c>
      <c r="N166" s="52">
        <v>1.0942938640132671</v>
      </c>
      <c r="O166" s="52">
        <v>6.181359867330017E-2</v>
      </c>
      <c r="P166" s="55" t="s">
        <v>514</v>
      </c>
      <c r="Q166" s="55" t="s">
        <v>514</v>
      </c>
      <c r="R166" s="52">
        <v>37.542228848483226</v>
      </c>
      <c r="S166" s="52">
        <v>8.0090088210097559</v>
      </c>
      <c r="T166" s="52">
        <v>158.81715221873236</v>
      </c>
      <c r="U166" s="52">
        <v>13.394217657001526</v>
      </c>
      <c r="V166" s="52">
        <v>50.4</v>
      </c>
      <c r="W166" s="52">
        <v>2.8</v>
      </c>
      <c r="X166" s="67">
        <v>1511.6642569790333</v>
      </c>
      <c r="Y166" s="67">
        <v>34.739493758546402</v>
      </c>
      <c r="Z166" s="52">
        <v>12.310675519022025</v>
      </c>
      <c r="AA166" s="52">
        <v>0.38212667298977765</v>
      </c>
      <c r="AB166" s="68">
        <v>47.631844647401316</v>
      </c>
      <c r="AC166" s="68">
        <v>1.8760901611667915</v>
      </c>
      <c r="AD166" s="52">
        <v>5.3599676506267704</v>
      </c>
      <c r="AE166" s="52">
        <v>0.20380105135463006</v>
      </c>
      <c r="AF166" s="68">
        <v>196.57425375440332</v>
      </c>
      <c r="AG166" s="68">
        <v>4.7403745133180895</v>
      </c>
      <c r="AH166" s="67">
        <v>1399.0483411331015</v>
      </c>
      <c r="AI166" s="67">
        <v>20.424063374205861</v>
      </c>
      <c r="AJ166" s="68">
        <v>159.12011394207943</v>
      </c>
      <c r="AK166" s="68">
        <v>2.0446273144484883</v>
      </c>
      <c r="AL166" s="67">
        <v>2046.6966091816098</v>
      </c>
      <c r="AM166" s="67">
        <v>34.943600644564071</v>
      </c>
      <c r="AN166" s="52">
        <v>3.5732078264412643</v>
      </c>
      <c r="AO166" s="52">
        <v>0.26696380312492207</v>
      </c>
      <c r="AP166" s="68">
        <v>95.775602409638523</v>
      </c>
      <c r="AQ166" s="68">
        <v>2.7277861445783129</v>
      </c>
      <c r="AR166" s="35">
        <v>0.19693385137782421</v>
      </c>
      <c r="AS166" s="35">
        <v>2.770928562100039E-2</v>
      </c>
      <c r="AT166" s="34" t="s">
        <v>514</v>
      </c>
      <c r="AU166" s="34" t="s">
        <v>514</v>
      </c>
      <c r="AV166" s="34" t="s">
        <v>514</v>
      </c>
      <c r="AW166" s="34" t="s">
        <v>514</v>
      </c>
      <c r="AX166" s="34" t="s">
        <v>514</v>
      </c>
      <c r="AY166" s="34" t="s">
        <v>514</v>
      </c>
      <c r="AZ166" s="34" t="s">
        <v>514</v>
      </c>
      <c r="BA166" s="34" t="s">
        <v>514</v>
      </c>
      <c r="BB166" s="34" t="s">
        <v>514</v>
      </c>
      <c r="BC166" s="34" t="s">
        <v>514</v>
      </c>
      <c r="BD166" s="34" t="s">
        <v>514</v>
      </c>
      <c r="BE166" s="34" t="s">
        <v>514</v>
      </c>
      <c r="BF166" s="34" t="s">
        <v>514</v>
      </c>
      <c r="BG166" s="34" t="s">
        <v>514</v>
      </c>
      <c r="BH166" s="34" t="s">
        <v>514</v>
      </c>
      <c r="BI166" s="34" t="s">
        <v>514</v>
      </c>
      <c r="BJ166" s="34" t="s">
        <v>514</v>
      </c>
      <c r="BK166" s="34" t="s">
        <v>514</v>
      </c>
    </row>
    <row r="167" spans="1:63" x14ac:dyDescent="0.15">
      <c r="A167" s="47" t="s">
        <v>1072</v>
      </c>
      <c r="B167" s="21" t="s">
        <v>721</v>
      </c>
      <c r="C167" s="35">
        <v>40.192900000000002</v>
      </c>
      <c r="D167" s="35">
        <v>10.3245</v>
      </c>
      <c r="E167" s="35">
        <v>48.503399999999999</v>
      </c>
      <c r="F167" s="35">
        <v>0.19470599999999999</v>
      </c>
      <c r="G167" s="35">
        <v>0.46266200000000002</v>
      </c>
      <c r="H167" s="35" t="s">
        <v>514</v>
      </c>
      <c r="I167" s="35" t="s">
        <v>514</v>
      </c>
      <c r="J167" s="35" t="s">
        <v>514</v>
      </c>
      <c r="K167" s="35" t="s">
        <v>514</v>
      </c>
      <c r="L167" s="35">
        <v>99.678167999999999</v>
      </c>
      <c r="M167" s="35">
        <v>89.332599999999999</v>
      </c>
      <c r="N167" s="52">
        <v>1.0257194029850747</v>
      </c>
      <c r="O167" s="52">
        <v>6.6642786069651752E-2</v>
      </c>
      <c r="P167" s="55" t="s">
        <v>514</v>
      </c>
      <c r="Q167" s="55" t="s">
        <v>514</v>
      </c>
      <c r="R167" s="52">
        <v>28.482037619715943</v>
      </c>
      <c r="S167" s="52">
        <v>0.90101349236359751</v>
      </c>
      <c r="T167" s="52">
        <v>134.89890640265821</v>
      </c>
      <c r="U167" s="52">
        <v>5.2620140795363133</v>
      </c>
      <c r="V167" s="52">
        <v>55</v>
      </c>
      <c r="W167" s="52">
        <v>3.1</v>
      </c>
      <c r="X167" s="67">
        <v>1297.2719526405756</v>
      </c>
      <c r="Y167" s="67">
        <v>36.724607687606195</v>
      </c>
      <c r="Z167" s="52">
        <v>11.133312256296763</v>
      </c>
      <c r="AA167" s="52">
        <v>0.37179892507113499</v>
      </c>
      <c r="AB167" s="68">
        <v>25.379330791339651</v>
      </c>
      <c r="AC167" s="68">
        <v>0.82339512628986966</v>
      </c>
      <c r="AD167" s="52">
        <v>3.8212697128993138</v>
      </c>
      <c r="AE167" s="52">
        <v>0.17323089365143557</v>
      </c>
      <c r="AF167" s="68">
        <v>462.94295779000061</v>
      </c>
      <c r="AG167" s="68">
        <v>14.12026450775601</v>
      </c>
      <c r="AH167" s="67">
        <v>956.52696802530784</v>
      </c>
      <c r="AI167" s="67">
        <v>24.962744124029385</v>
      </c>
      <c r="AJ167" s="68">
        <v>133.74268080392466</v>
      </c>
      <c r="AK167" s="68">
        <v>2.6459882892862794</v>
      </c>
      <c r="AL167" s="67">
        <v>3408.2490485823027</v>
      </c>
      <c r="AM167" s="67">
        <v>67.391229814516421</v>
      </c>
      <c r="AN167" s="52">
        <v>3.2857083461528869</v>
      </c>
      <c r="AO167" s="52">
        <v>0.20535677163455543</v>
      </c>
      <c r="AP167" s="68">
        <v>68.497740963855406</v>
      </c>
      <c r="AQ167" s="68">
        <v>2.4246987951807224</v>
      </c>
      <c r="AR167" s="35">
        <v>0.13161910669975185</v>
      </c>
      <c r="AS167" s="35">
        <v>2.2761198902964606E-2</v>
      </c>
      <c r="AT167" s="34" t="s">
        <v>514</v>
      </c>
      <c r="AU167" s="34" t="s">
        <v>514</v>
      </c>
      <c r="AV167" s="34" t="s">
        <v>514</v>
      </c>
      <c r="AW167" s="34" t="s">
        <v>514</v>
      </c>
      <c r="AX167" s="34" t="s">
        <v>514</v>
      </c>
      <c r="AY167" s="34" t="s">
        <v>514</v>
      </c>
      <c r="AZ167" s="34" t="s">
        <v>514</v>
      </c>
      <c r="BA167" s="34" t="s">
        <v>514</v>
      </c>
      <c r="BB167" s="34" t="s">
        <v>514</v>
      </c>
      <c r="BC167" s="34" t="s">
        <v>514</v>
      </c>
      <c r="BD167" s="34" t="s">
        <v>514</v>
      </c>
      <c r="BE167" s="34" t="s">
        <v>514</v>
      </c>
      <c r="BF167" s="34" t="s">
        <v>514</v>
      </c>
      <c r="BG167" s="34" t="s">
        <v>514</v>
      </c>
      <c r="BH167" s="34" t="s">
        <v>514</v>
      </c>
      <c r="BI167" s="34" t="s">
        <v>514</v>
      </c>
      <c r="BJ167" s="34" t="s">
        <v>514</v>
      </c>
      <c r="BK167" s="34" t="s">
        <v>514</v>
      </c>
    </row>
    <row r="168" spans="1:63" x14ac:dyDescent="0.15">
      <c r="A168" s="47" t="s">
        <v>1072</v>
      </c>
      <c r="B168" s="21" t="s">
        <v>716</v>
      </c>
      <c r="C168" s="35">
        <v>39.9923</v>
      </c>
      <c r="D168" s="35">
        <v>10.223000000000001</v>
      </c>
      <c r="E168" s="35">
        <v>48.164700000000003</v>
      </c>
      <c r="F168" s="35">
        <v>0.195405</v>
      </c>
      <c r="G168" s="35">
        <v>0.46802899999999997</v>
      </c>
      <c r="H168" s="35" t="s">
        <v>514</v>
      </c>
      <c r="I168" s="35" t="s">
        <v>514</v>
      </c>
      <c r="J168" s="35" t="s">
        <v>514</v>
      </c>
      <c r="K168" s="35" t="s">
        <v>514</v>
      </c>
      <c r="L168" s="35">
        <v>99.043433999999991</v>
      </c>
      <c r="M168" s="35">
        <v>89.36</v>
      </c>
      <c r="N168" s="52">
        <v>0.96776915422885579</v>
      </c>
      <c r="O168" s="52">
        <v>4.9257711442786067E-2</v>
      </c>
      <c r="P168" s="55" t="s">
        <v>514</v>
      </c>
      <c r="Q168" s="55" t="s">
        <v>514</v>
      </c>
      <c r="R168" s="52">
        <v>27.530967822221037</v>
      </c>
      <c r="S168" s="52">
        <v>0.85095718723228653</v>
      </c>
      <c r="T168" s="52">
        <v>145.08807912030582</v>
      </c>
      <c r="U168" s="52">
        <v>4.4966302134219411</v>
      </c>
      <c r="V168" s="52">
        <v>47.1</v>
      </c>
      <c r="W168" s="52">
        <v>3</v>
      </c>
      <c r="X168" s="67">
        <v>1248.6366613786106</v>
      </c>
      <c r="Y168" s="67">
        <v>27.79159500683712</v>
      </c>
      <c r="Z168" s="52">
        <v>10.844135314574771</v>
      </c>
      <c r="AA168" s="52">
        <v>0.33048793339656446</v>
      </c>
      <c r="AB168" s="68">
        <v>30.267587933490901</v>
      </c>
      <c r="AC168" s="68">
        <v>0.74001334134912322</v>
      </c>
      <c r="AD168" s="52">
        <v>3.953740396279823</v>
      </c>
      <c r="AE168" s="52">
        <v>0.12228063081277803</v>
      </c>
      <c r="AF168" s="68">
        <v>474.03745133180894</v>
      </c>
      <c r="AG168" s="68">
        <v>10.085903219825722</v>
      </c>
      <c r="AH168" s="67">
        <v>925.89087296399896</v>
      </c>
      <c r="AI168" s="67">
        <v>13.616042249470574</v>
      </c>
      <c r="AJ168" s="68">
        <v>129.41288178509257</v>
      </c>
      <c r="AK168" s="68">
        <v>1.563538534578256</v>
      </c>
      <c r="AL168" s="67">
        <v>3363.3215620392916</v>
      </c>
      <c r="AM168" s="67">
        <v>48.671443754928525</v>
      </c>
      <c r="AN168" s="52">
        <v>3.0700837359366036</v>
      </c>
      <c r="AO168" s="52">
        <v>0.17455325588937212</v>
      </c>
      <c r="AP168" s="68">
        <v>66.780245983935728</v>
      </c>
      <c r="AQ168" s="68">
        <v>1.919553212851405</v>
      </c>
      <c r="AR168" s="35">
        <v>0.14448413216664488</v>
      </c>
      <c r="AS168" s="35">
        <v>2.0781964215750293E-2</v>
      </c>
      <c r="AT168" s="34" t="s">
        <v>514</v>
      </c>
      <c r="AU168" s="34" t="s">
        <v>514</v>
      </c>
      <c r="AV168" s="34" t="s">
        <v>514</v>
      </c>
      <c r="AW168" s="34" t="s">
        <v>514</v>
      </c>
      <c r="AX168" s="34" t="s">
        <v>514</v>
      </c>
      <c r="AY168" s="34" t="s">
        <v>514</v>
      </c>
      <c r="AZ168" s="34" t="s">
        <v>514</v>
      </c>
      <c r="BA168" s="34" t="s">
        <v>514</v>
      </c>
      <c r="BB168" s="34" t="s">
        <v>514</v>
      </c>
      <c r="BC168" s="34" t="s">
        <v>514</v>
      </c>
      <c r="BD168" s="34" t="s">
        <v>514</v>
      </c>
      <c r="BE168" s="34" t="s">
        <v>514</v>
      </c>
      <c r="BF168" s="34" t="s">
        <v>514</v>
      </c>
      <c r="BG168" s="34" t="s">
        <v>514</v>
      </c>
      <c r="BH168" s="34" t="s">
        <v>514</v>
      </c>
      <c r="BI168" s="34" t="s">
        <v>514</v>
      </c>
      <c r="BJ168" s="34" t="s">
        <v>514</v>
      </c>
      <c r="BK168" s="34" t="s">
        <v>514</v>
      </c>
    </row>
    <row r="169" spans="1:63" x14ac:dyDescent="0.15">
      <c r="A169" s="47" t="s">
        <v>1072</v>
      </c>
      <c r="B169" s="21" t="s">
        <v>704</v>
      </c>
      <c r="C169" s="35">
        <v>39.845999999999997</v>
      </c>
      <c r="D169" s="35">
        <v>10.3146</v>
      </c>
      <c r="E169" s="35">
        <v>48.153199999999998</v>
      </c>
      <c r="F169" s="35">
        <v>0.195156</v>
      </c>
      <c r="G169" s="35">
        <v>0.45973199999999997</v>
      </c>
      <c r="H169" s="35" t="s">
        <v>514</v>
      </c>
      <c r="I169" s="35" t="s">
        <v>514</v>
      </c>
      <c r="J169" s="35" t="s">
        <v>514</v>
      </c>
      <c r="K169" s="35" t="s">
        <v>514</v>
      </c>
      <c r="L169" s="35">
        <v>98.968687999999986</v>
      </c>
      <c r="M169" s="35">
        <v>89.272599999999997</v>
      </c>
      <c r="N169" s="52">
        <v>1.057592039800995</v>
      </c>
      <c r="O169" s="52">
        <v>6.0847761194029855E-2</v>
      </c>
      <c r="P169" s="55" t="s">
        <v>514</v>
      </c>
      <c r="Q169" s="55" t="s">
        <v>514</v>
      </c>
      <c r="R169" s="52">
        <v>27.731193042746277</v>
      </c>
      <c r="S169" s="52">
        <v>1.0511824077575305</v>
      </c>
      <c r="T169" s="52">
        <v>161.2089768003398</v>
      </c>
      <c r="U169" s="52">
        <v>13.872582573323008</v>
      </c>
      <c r="V169" s="52">
        <v>27.6</v>
      </c>
      <c r="W169" s="52">
        <v>2.4</v>
      </c>
      <c r="X169" s="67">
        <v>1359.803041405959</v>
      </c>
      <c r="Y169" s="67">
        <v>53.598076084614448</v>
      </c>
      <c r="Z169" s="52">
        <v>11.339867214669617</v>
      </c>
      <c r="AA169" s="52">
        <v>0.52671514385077456</v>
      </c>
      <c r="AB169" s="68">
        <v>30.851260428076127</v>
      </c>
      <c r="AC169" s="68">
        <v>1.3549540052871272</v>
      </c>
      <c r="AD169" s="52">
        <v>4.4530529720986669</v>
      </c>
      <c r="AE169" s="52">
        <v>0.20380105135463006</v>
      </c>
      <c r="AF169" s="68">
        <v>518.41542549904204</v>
      </c>
      <c r="AG169" s="68">
        <v>18.1546257956863</v>
      </c>
      <c r="AH169" s="67">
        <v>984.89372271170487</v>
      </c>
      <c r="AI169" s="67">
        <v>30.63609506130879</v>
      </c>
      <c r="AJ169" s="68">
        <v>136.38866909321095</v>
      </c>
      <c r="AK169" s="68">
        <v>3.9689824339294186</v>
      </c>
      <c r="AL169" s="67">
        <v>3483.128192820654</v>
      </c>
      <c r="AM169" s="67">
        <v>102.33483045908049</v>
      </c>
      <c r="AN169" s="52">
        <v>3.2549048304077033</v>
      </c>
      <c r="AO169" s="52">
        <v>0.20535677163455543</v>
      </c>
      <c r="AP169" s="68">
        <v>70.922439759036138</v>
      </c>
      <c r="AQ169" s="68">
        <v>3.030873493975903</v>
      </c>
      <c r="AR169" s="35">
        <v>0.1415152801358234</v>
      </c>
      <c r="AS169" s="35">
        <v>2.1771581559357447E-2</v>
      </c>
      <c r="AT169" s="34" t="s">
        <v>514</v>
      </c>
      <c r="AU169" s="34" t="s">
        <v>514</v>
      </c>
      <c r="AV169" s="34" t="s">
        <v>514</v>
      </c>
      <c r="AW169" s="34" t="s">
        <v>514</v>
      </c>
      <c r="AX169" s="34" t="s">
        <v>514</v>
      </c>
      <c r="AY169" s="34" t="s">
        <v>514</v>
      </c>
      <c r="AZ169" s="34" t="s">
        <v>514</v>
      </c>
      <c r="BA169" s="34" t="s">
        <v>514</v>
      </c>
      <c r="BB169" s="34" t="s">
        <v>514</v>
      </c>
      <c r="BC169" s="34" t="s">
        <v>514</v>
      </c>
      <c r="BD169" s="34" t="s">
        <v>514</v>
      </c>
      <c r="BE169" s="34" t="s">
        <v>514</v>
      </c>
      <c r="BF169" s="34" t="s">
        <v>514</v>
      </c>
      <c r="BG169" s="34" t="s">
        <v>514</v>
      </c>
      <c r="BH169" s="34" t="s">
        <v>514</v>
      </c>
      <c r="BI169" s="34" t="s">
        <v>514</v>
      </c>
      <c r="BJ169" s="34" t="s">
        <v>514</v>
      </c>
      <c r="BK169" s="34" t="s">
        <v>514</v>
      </c>
    </row>
    <row r="170" spans="1:63" x14ac:dyDescent="0.15">
      <c r="A170" s="47" t="s">
        <v>1072</v>
      </c>
      <c r="B170" s="21" t="s">
        <v>707</v>
      </c>
      <c r="C170" s="35">
        <v>39.737099999999998</v>
      </c>
      <c r="D170" s="35">
        <v>10.679500000000001</v>
      </c>
      <c r="E170" s="35">
        <v>48.1477</v>
      </c>
      <c r="F170" s="35">
        <v>0.187196</v>
      </c>
      <c r="G170" s="35">
        <v>0.459227</v>
      </c>
      <c r="H170" s="35" t="s">
        <v>514</v>
      </c>
      <c r="I170" s="35" t="s">
        <v>514</v>
      </c>
      <c r="J170" s="35" t="s">
        <v>514</v>
      </c>
      <c r="K170" s="35" t="s">
        <v>514</v>
      </c>
      <c r="L170" s="35">
        <v>99.210723000000002</v>
      </c>
      <c r="M170" s="35">
        <v>88.933899999999994</v>
      </c>
      <c r="N170" s="52">
        <v>0.94458905472636812</v>
      </c>
      <c r="O170" s="52">
        <v>5.5052736318407965E-2</v>
      </c>
      <c r="P170" s="55" t="s">
        <v>514</v>
      </c>
      <c r="Q170" s="55" t="s">
        <v>514</v>
      </c>
      <c r="R170" s="52">
        <v>26.029278668281705</v>
      </c>
      <c r="S170" s="52">
        <v>1.0011261026262195</v>
      </c>
      <c r="T170" s="52">
        <v>165.22724209744024</v>
      </c>
      <c r="U170" s="52">
        <v>3.3485544142503816</v>
      </c>
      <c r="V170" s="52">
        <v>32.9</v>
      </c>
      <c r="W170" s="52">
        <v>2.5</v>
      </c>
      <c r="X170" s="67">
        <v>1270.4729145982683</v>
      </c>
      <c r="Y170" s="67">
        <v>41.687392510255677</v>
      </c>
      <c r="Z170" s="52">
        <v>11.639371904310254</v>
      </c>
      <c r="AA170" s="52">
        <v>0.4544209084202761</v>
      </c>
      <c r="AB170" s="68">
        <v>33.873850132178177</v>
      </c>
      <c r="AC170" s="68">
        <v>1.3549540052871272</v>
      </c>
      <c r="AD170" s="52">
        <v>4.9421754953497787</v>
      </c>
      <c r="AE170" s="52">
        <v>0.21399110392236156</v>
      </c>
      <c r="AF170" s="68">
        <v>464.96013843396577</v>
      </c>
      <c r="AG170" s="68">
        <v>16.137445151721156</v>
      </c>
      <c r="AH170" s="67">
        <v>978.08570158696955</v>
      </c>
      <c r="AI170" s="67">
        <v>23.828073936573503</v>
      </c>
      <c r="AJ170" s="68">
        <v>135.18594714353537</v>
      </c>
      <c r="AK170" s="68">
        <v>3.127077069156512</v>
      </c>
      <c r="AL170" s="67">
        <v>3470.6483354475954</v>
      </c>
      <c r="AM170" s="67">
        <v>84.863030136798457</v>
      </c>
      <c r="AN170" s="52">
        <v>3.2138334760807923</v>
      </c>
      <c r="AO170" s="52">
        <v>0.19508893305282765</v>
      </c>
      <c r="AP170" s="68">
        <v>72.235818273092349</v>
      </c>
      <c r="AQ170" s="68">
        <v>3.030873493975903</v>
      </c>
      <c r="AR170" s="35">
        <v>0.16922456575682382</v>
      </c>
      <c r="AS170" s="35">
        <v>2.3750816246571761E-2</v>
      </c>
      <c r="AT170" s="34" t="s">
        <v>514</v>
      </c>
      <c r="AU170" s="34" t="s">
        <v>514</v>
      </c>
      <c r="AV170" s="34" t="s">
        <v>514</v>
      </c>
      <c r="AW170" s="34" t="s">
        <v>514</v>
      </c>
      <c r="AX170" s="34" t="s">
        <v>514</v>
      </c>
      <c r="AY170" s="34" t="s">
        <v>514</v>
      </c>
      <c r="AZ170" s="34" t="s">
        <v>514</v>
      </c>
      <c r="BA170" s="34" t="s">
        <v>514</v>
      </c>
      <c r="BB170" s="34" t="s">
        <v>514</v>
      </c>
      <c r="BC170" s="34" t="s">
        <v>514</v>
      </c>
      <c r="BD170" s="34" t="s">
        <v>514</v>
      </c>
      <c r="BE170" s="34" t="s">
        <v>514</v>
      </c>
      <c r="BF170" s="34" t="s">
        <v>514</v>
      </c>
      <c r="BG170" s="34" t="s">
        <v>514</v>
      </c>
      <c r="BH170" s="34" t="s">
        <v>514</v>
      </c>
      <c r="BI170" s="34" t="s">
        <v>514</v>
      </c>
      <c r="BJ170" s="34" t="s">
        <v>514</v>
      </c>
      <c r="BK170" s="34" t="s">
        <v>514</v>
      </c>
    </row>
    <row r="171" spans="1:63" x14ac:dyDescent="0.15">
      <c r="A171" s="47" t="s">
        <v>1072</v>
      </c>
      <c r="B171" s="21" t="s">
        <v>722</v>
      </c>
      <c r="C171" s="35">
        <v>39.643000000000001</v>
      </c>
      <c r="D171" s="35">
        <v>10.689</v>
      </c>
      <c r="E171" s="35">
        <v>48.152500000000003</v>
      </c>
      <c r="F171" s="35">
        <v>0.189805</v>
      </c>
      <c r="G171" s="35">
        <v>0.46392899999999998</v>
      </c>
      <c r="H171" s="35" t="s">
        <v>514</v>
      </c>
      <c r="I171" s="35" t="s">
        <v>514</v>
      </c>
      <c r="J171" s="35" t="s">
        <v>514</v>
      </c>
      <c r="K171" s="35" t="s">
        <v>514</v>
      </c>
      <c r="L171" s="35">
        <v>99.138233999999997</v>
      </c>
      <c r="M171" s="35">
        <v>88.926100000000005</v>
      </c>
      <c r="N171" s="52">
        <v>1.1358248756218905</v>
      </c>
      <c r="O171" s="52">
        <v>6.8574461028192368E-2</v>
      </c>
      <c r="P171" s="55" t="s">
        <v>514</v>
      </c>
      <c r="Q171" s="55" t="s">
        <v>514</v>
      </c>
      <c r="R171" s="52">
        <v>30.183951994180514</v>
      </c>
      <c r="S171" s="52">
        <v>1.0511824077575305</v>
      </c>
      <c r="T171" s="52">
        <v>161.68734171666128</v>
      </c>
      <c r="U171" s="52">
        <v>27.745165146646016</v>
      </c>
      <c r="V171" s="52">
        <v>99.3</v>
      </c>
      <c r="W171" s="52">
        <v>4.4000000000000004</v>
      </c>
      <c r="X171" s="67">
        <v>1295.2868387115159</v>
      </c>
      <c r="Y171" s="67">
        <v>42.67994947478558</v>
      </c>
      <c r="Z171" s="52">
        <v>11.246917483401834</v>
      </c>
      <c r="AA171" s="52">
        <v>0.41310991674570557</v>
      </c>
      <c r="AB171" s="68">
        <v>25.316794452634092</v>
      </c>
      <c r="AC171" s="68">
        <v>0.82339512628986966</v>
      </c>
      <c r="AD171" s="52">
        <v>4.2594419733117679</v>
      </c>
      <c r="AE171" s="52">
        <v>0.18342094621916705</v>
      </c>
      <c r="AF171" s="68">
        <v>484.12335455163463</v>
      </c>
      <c r="AG171" s="68">
        <v>15.128854829738582</v>
      </c>
      <c r="AH171" s="67">
        <v>995.10575439880779</v>
      </c>
      <c r="AI171" s="67">
        <v>21.558733561661743</v>
      </c>
      <c r="AJ171" s="68">
        <v>137.47111884791894</v>
      </c>
      <c r="AK171" s="68">
        <v>3.367621459091628</v>
      </c>
      <c r="AL171" s="67">
        <v>3399.5131484211615</v>
      </c>
      <c r="AM171" s="67">
        <v>64.8952583399047</v>
      </c>
      <c r="AN171" s="52">
        <v>3.6142791807681753</v>
      </c>
      <c r="AO171" s="52">
        <v>0.22589244879801096</v>
      </c>
      <c r="AP171" s="68">
        <v>73.145080321285135</v>
      </c>
      <c r="AQ171" s="68">
        <v>3.3339608433734931</v>
      </c>
      <c r="AR171" s="35">
        <v>0.13359834138696616</v>
      </c>
      <c r="AS171" s="35">
        <v>2.0781964215750293E-2</v>
      </c>
      <c r="AT171" s="34" t="s">
        <v>514</v>
      </c>
      <c r="AU171" s="34" t="s">
        <v>514</v>
      </c>
      <c r="AV171" s="34" t="s">
        <v>514</v>
      </c>
      <c r="AW171" s="34" t="s">
        <v>514</v>
      </c>
      <c r="AX171" s="34" t="s">
        <v>514</v>
      </c>
      <c r="AY171" s="34" t="s">
        <v>514</v>
      </c>
      <c r="AZ171" s="34" t="s">
        <v>514</v>
      </c>
      <c r="BA171" s="34" t="s">
        <v>514</v>
      </c>
      <c r="BB171" s="34" t="s">
        <v>514</v>
      </c>
      <c r="BC171" s="34" t="s">
        <v>514</v>
      </c>
      <c r="BD171" s="34" t="s">
        <v>514</v>
      </c>
      <c r="BE171" s="34" t="s">
        <v>514</v>
      </c>
      <c r="BF171" s="34" t="s">
        <v>514</v>
      </c>
      <c r="BG171" s="34" t="s">
        <v>514</v>
      </c>
      <c r="BH171" s="34" t="s">
        <v>514</v>
      </c>
      <c r="BI171" s="34" t="s">
        <v>514</v>
      </c>
      <c r="BJ171" s="34" t="s">
        <v>514</v>
      </c>
      <c r="BK171" s="34" t="s">
        <v>514</v>
      </c>
    </row>
    <row r="172" spans="1:63" x14ac:dyDescent="0.15">
      <c r="A172" s="47" t="s">
        <v>1073</v>
      </c>
      <c r="B172" s="21" t="s">
        <v>690</v>
      </c>
      <c r="C172" s="35">
        <v>39.612699999999997</v>
      </c>
      <c r="D172" s="35">
        <v>11.4207</v>
      </c>
      <c r="E172" s="35">
        <v>48.222000000000001</v>
      </c>
      <c r="F172" s="35">
        <v>0.14565</v>
      </c>
      <c r="G172" s="35">
        <v>0.41394599999999998</v>
      </c>
      <c r="H172" s="35" t="s">
        <v>514</v>
      </c>
      <c r="I172" s="35" t="s">
        <v>514</v>
      </c>
      <c r="J172" s="35" t="s">
        <v>514</v>
      </c>
      <c r="K172" s="35" t="s">
        <v>514</v>
      </c>
      <c r="L172" s="35">
        <v>99.814996000000008</v>
      </c>
      <c r="M172" s="35">
        <v>88.272099999999995</v>
      </c>
      <c r="N172" s="52">
        <v>1.1165081260364842</v>
      </c>
      <c r="O172" s="52">
        <v>6.5676948590381437E-2</v>
      </c>
      <c r="P172" s="55" t="s">
        <v>514</v>
      </c>
      <c r="Q172" s="55" t="s">
        <v>514</v>
      </c>
      <c r="R172" s="52">
        <v>19.171564865292101</v>
      </c>
      <c r="S172" s="52">
        <v>0.80090088210097565</v>
      </c>
      <c r="T172" s="52">
        <v>142.45707208053767</v>
      </c>
      <c r="U172" s="52">
        <v>2.2483151067109706</v>
      </c>
      <c r="V172" s="52">
        <v>20.8</v>
      </c>
      <c r="W172" s="52">
        <v>2</v>
      </c>
      <c r="X172" s="67">
        <v>1182.1353447551076</v>
      </c>
      <c r="Y172" s="67">
        <v>20.843696255127838</v>
      </c>
      <c r="Z172" s="52">
        <v>10.431025397829064</v>
      </c>
      <c r="AA172" s="52">
        <v>0.20655495837285279</v>
      </c>
      <c r="AB172" s="68">
        <v>34.905699720819918</v>
      </c>
      <c r="AC172" s="68">
        <v>0.44817709405651129</v>
      </c>
      <c r="AD172" s="52">
        <v>4.4836231298018614</v>
      </c>
      <c r="AE172" s="52">
        <v>0.13247068338050955</v>
      </c>
      <c r="AF172" s="68">
        <v>304.39255917434031</v>
      </c>
      <c r="AG172" s="68">
        <v>6.7575551572832335</v>
      </c>
      <c r="AH172" s="67">
        <v>1011.558472116918</v>
      </c>
      <c r="AI172" s="67">
        <v>9.7581636121205779</v>
      </c>
      <c r="AJ172" s="68">
        <v>134.82513055863268</v>
      </c>
      <c r="AK172" s="68">
        <v>1.3229941446431397</v>
      </c>
      <c r="AL172" s="67">
        <v>2904.0628107107354</v>
      </c>
      <c r="AM172" s="67">
        <v>29.951657695340632</v>
      </c>
      <c r="AN172" s="52">
        <v>1.396426047114977</v>
      </c>
      <c r="AO172" s="52">
        <v>0.13348190156246104</v>
      </c>
      <c r="AP172" s="68">
        <v>75.569779116465838</v>
      </c>
      <c r="AQ172" s="68">
        <v>1.8185240963855418</v>
      </c>
      <c r="AR172" s="35">
        <v>0.19396499934700273</v>
      </c>
      <c r="AS172" s="35">
        <v>2.2761198902964606E-2</v>
      </c>
      <c r="AT172" s="34" t="s">
        <v>514</v>
      </c>
      <c r="AU172" s="34" t="s">
        <v>514</v>
      </c>
      <c r="AV172" s="34" t="s">
        <v>514</v>
      </c>
      <c r="AW172" s="34" t="s">
        <v>514</v>
      </c>
      <c r="AX172" s="34" t="s">
        <v>514</v>
      </c>
      <c r="AY172" s="34" t="s">
        <v>514</v>
      </c>
      <c r="AZ172" s="34" t="s">
        <v>514</v>
      </c>
      <c r="BA172" s="34" t="s">
        <v>514</v>
      </c>
      <c r="BB172" s="34" t="s">
        <v>514</v>
      </c>
      <c r="BC172" s="34" t="s">
        <v>514</v>
      </c>
      <c r="BD172" s="34" t="s">
        <v>514</v>
      </c>
      <c r="BE172" s="34" t="s">
        <v>514</v>
      </c>
      <c r="BF172" s="34" t="s">
        <v>514</v>
      </c>
      <c r="BG172" s="34" t="s">
        <v>514</v>
      </c>
      <c r="BH172" s="34" t="s">
        <v>514</v>
      </c>
      <c r="BI172" s="34" t="s">
        <v>514</v>
      </c>
      <c r="BJ172" s="34" t="s">
        <v>514</v>
      </c>
      <c r="BK172" s="34" t="s">
        <v>514</v>
      </c>
    </row>
    <row r="173" spans="1:63" x14ac:dyDescent="0.15">
      <c r="A173" s="47" t="s">
        <v>1073</v>
      </c>
      <c r="B173" s="21" t="s">
        <v>693</v>
      </c>
      <c r="C173" s="35">
        <v>39.483600000000003</v>
      </c>
      <c r="D173" s="35">
        <v>10.5984</v>
      </c>
      <c r="E173" s="35">
        <v>48.274099999999997</v>
      </c>
      <c r="F173" s="35">
        <v>0.1477</v>
      </c>
      <c r="G173" s="35">
        <v>0.46400599999999997</v>
      </c>
      <c r="H173" s="35" t="s">
        <v>514</v>
      </c>
      <c r="I173" s="35" t="s">
        <v>514</v>
      </c>
      <c r="J173" s="35" t="s">
        <v>514</v>
      </c>
      <c r="K173" s="35" t="s">
        <v>514</v>
      </c>
      <c r="L173" s="35">
        <v>98.967805999999996</v>
      </c>
      <c r="M173" s="35">
        <v>89.034400000000005</v>
      </c>
      <c r="N173" s="52">
        <v>1.1503124378109453</v>
      </c>
      <c r="O173" s="52">
        <v>6.4711111111111122E-2</v>
      </c>
      <c r="P173" s="55" t="s">
        <v>514</v>
      </c>
      <c r="Q173" s="55" t="s">
        <v>514</v>
      </c>
      <c r="R173" s="52">
        <v>26.129391278544329</v>
      </c>
      <c r="S173" s="52">
        <v>0.75084457696966456</v>
      </c>
      <c r="T173" s="52">
        <v>123.37031191931047</v>
      </c>
      <c r="U173" s="52">
        <v>1.7221136987573391</v>
      </c>
      <c r="V173" s="52">
        <v>51</v>
      </c>
      <c r="W173" s="52">
        <v>2.2000000000000002</v>
      </c>
      <c r="X173" s="67">
        <v>1248.6366613786106</v>
      </c>
      <c r="Y173" s="67">
        <v>22.828810184187635</v>
      </c>
      <c r="Z173" s="52">
        <v>10.379386658235852</v>
      </c>
      <c r="AA173" s="52">
        <v>0.19622721045421013</v>
      </c>
      <c r="AB173" s="68">
        <v>27.307534568094407</v>
      </c>
      <c r="AC173" s="68">
        <v>0.45859981717410458</v>
      </c>
      <c r="AD173" s="52">
        <v>4.4122927618277412</v>
      </c>
      <c r="AE173" s="52">
        <v>0.12228063081277803</v>
      </c>
      <c r="AF173" s="68">
        <v>430.06291329336875</v>
      </c>
      <c r="AG173" s="68">
        <v>7.1609912860762623</v>
      </c>
      <c r="AH173" s="67">
        <v>957.43470417527249</v>
      </c>
      <c r="AI173" s="67">
        <v>10.325498705848519</v>
      </c>
      <c r="AJ173" s="68">
        <v>130.37505934483303</v>
      </c>
      <c r="AK173" s="68">
        <v>1.3229941446431397</v>
      </c>
      <c r="AL173" s="67">
        <v>3228.5391024102587</v>
      </c>
      <c r="AM173" s="67">
        <v>32.44762916995235</v>
      </c>
      <c r="AN173" s="52">
        <v>3.0187445430279647</v>
      </c>
      <c r="AO173" s="52">
        <v>0.16428541730764434</v>
      </c>
      <c r="AP173" s="68">
        <v>71.326556224899576</v>
      </c>
      <c r="AQ173" s="68">
        <v>1.7174949799196784</v>
      </c>
      <c r="AR173" s="35">
        <v>0.1187540812328588</v>
      </c>
      <c r="AS173" s="35">
        <v>1.9792346872143134E-2</v>
      </c>
      <c r="AT173" s="34" t="s">
        <v>514</v>
      </c>
      <c r="AU173" s="34" t="s">
        <v>514</v>
      </c>
      <c r="AV173" s="34" t="s">
        <v>514</v>
      </c>
      <c r="AW173" s="34" t="s">
        <v>514</v>
      </c>
      <c r="AX173" s="34" t="s">
        <v>514</v>
      </c>
      <c r="AY173" s="34" t="s">
        <v>514</v>
      </c>
      <c r="AZ173" s="34" t="s">
        <v>514</v>
      </c>
      <c r="BA173" s="34" t="s">
        <v>514</v>
      </c>
      <c r="BB173" s="34" t="s">
        <v>514</v>
      </c>
      <c r="BC173" s="34" t="s">
        <v>514</v>
      </c>
      <c r="BD173" s="34" t="s">
        <v>514</v>
      </c>
      <c r="BE173" s="34" t="s">
        <v>514</v>
      </c>
      <c r="BF173" s="34" t="s">
        <v>514</v>
      </c>
      <c r="BG173" s="34" t="s">
        <v>514</v>
      </c>
      <c r="BH173" s="34" t="s">
        <v>514</v>
      </c>
      <c r="BI173" s="34" t="s">
        <v>514</v>
      </c>
      <c r="BJ173" s="34" t="s">
        <v>514</v>
      </c>
      <c r="BK173" s="34" t="s">
        <v>514</v>
      </c>
    </row>
    <row r="174" spans="1:63" x14ac:dyDescent="0.15">
      <c r="A174" s="47" t="s">
        <v>1073</v>
      </c>
      <c r="B174" s="21" t="s">
        <v>714</v>
      </c>
      <c r="C174" s="35">
        <v>38.991100000000003</v>
      </c>
      <c r="D174" s="35">
        <v>12.1553</v>
      </c>
      <c r="E174" s="35">
        <v>47.492899999999999</v>
      </c>
      <c r="F174" s="35">
        <v>0.184671</v>
      </c>
      <c r="G174" s="35">
        <v>0.41667199999999999</v>
      </c>
      <c r="H174" s="35" t="s">
        <v>514</v>
      </c>
      <c r="I174" s="35" t="s">
        <v>514</v>
      </c>
      <c r="J174" s="35" t="s">
        <v>514</v>
      </c>
      <c r="K174" s="35" t="s">
        <v>514</v>
      </c>
      <c r="L174" s="35">
        <v>99.240642999999992</v>
      </c>
      <c r="M174" s="35">
        <v>87.444900000000004</v>
      </c>
      <c r="N174" s="52">
        <v>1.2411011608623548</v>
      </c>
      <c r="O174" s="52">
        <v>6.9540298507462683E-2</v>
      </c>
      <c r="P174" s="55" t="s">
        <v>514</v>
      </c>
      <c r="Q174" s="55" t="s">
        <v>514</v>
      </c>
      <c r="R174" s="52">
        <v>25.428603006705973</v>
      </c>
      <c r="S174" s="52">
        <v>0.80090088210097565</v>
      </c>
      <c r="T174" s="52">
        <v>112.08089989412349</v>
      </c>
      <c r="U174" s="52">
        <v>2.2483151067109706</v>
      </c>
      <c r="V174" s="52">
        <v>80.400000000000006</v>
      </c>
      <c r="W174" s="52">
        <v>3</v>
      </c>
      <c r="X174" s="67">
        <v>1314.1454210375839</v>
      </c>
      <c r="Y174" s="67">
        <v>24.813924113247428</v>
      </c>
      <c r="Z174" s="52">
        <v>11.226261987564548</v>
      </c>
      <c r="AA174" s="52">
        <v>0.26852144588470861</v>
      </c>
      <c r="AB174" s="68">
        <v>36.521221804046874</v>
      </c>
      <c r="AC174" s="68">
        <v>0.57324977146763079</v>
      </c>
      <c r="AD174" s="52">
        <v>4.1065911847957963</v>
      </c>
      <c r="AE174" s="52">
        <v>0.12228063081277803</v>
      </c>
      <c r="AF174" s="68">
        <v>275.64773499783701</v>
      </c>
      <c r="AG174" s="68">
        <v>3.1266299981459738</v>
      </c>
      <c r="AH174" s="67">
        <v>1135.8048576433371</v>
      </c>
      <c r="AI174" s="67">
        <v>17.020052811838216</v>
      </c>
      <c r="AJ174" s="68">
        <v>137.59139104288653</v>
      </c>
      <c r="AK174" s="68">
        <v>2.2851717043836048</v>
      </c>
      <c r="AL174" s="67">
        <v>3033.8533273905446</v>
      </c>
      <c r="AM174" s="67">
        <v>44.927486543010943</v>
      </c>
      <c r="AN174" s="52">
        <v>2.916066157210687</v>
      </c>
      <c r="AO174" s="52">
        <v>0.18482109447109987</v>
      </c>
      <c r="AP174" s="68">
        <v>77.792419678714836</v>
      </c>
      <c r="AQ174" s="68">
        <v>1.919553212851405</v>
      </c>
      <c r="AR174" s="35">
        <v>0.12370216795089459</v>
      </c>
      <c r="AS174" s="35">
        <v>1.9792346872143134E-2</v>
      </c>
      <c r="AT174" s="34" t="s">
        <v>514</v>
      </c>
      <c r="AU174" s="34" t="s">
        <v>514</v>
      </c>
      <c r="AV174" s="34" t="s">
        <v>514</v>
      </c>
      <c r="AW174" s="34" t="s">
        <v>514</v>
      </c>
      <c r="AX174" s="34" t="s">
        <v>514</v>
      </c>
      <c r="AY174" s="34" t="s">
        <v>514</v>
      </c>
      <c r="AZ174" s="34" t="s">
        <v>514</v>
      </c>
      <c r="BA174" s="34" t="s">
        <v>514</v>
      </c>
      <c r="BB174" s="34" t="s">
        <v>514</v>
      </c>
      <c r="BC174" s="34" t="s">
        <v>514</v>
      </c>
      <c r="BD174" s="34" t="s">
        <v>514</v>
      </c>
      <c r="BE174" s="34" t="s">
        <v>514</v>
      </c>
      <c r="BF174" s="34" t="s">
        <v>514</v>
      </c>
      <c r="BG174" s="34" t="s">
        <v>514</v>
      </c>
      <c r="BH174" s="34" t="s">
        <v>514</v>
      </c>
      <c r="BI174" s="34" t="s">
        <v>514</v>
      </c>
      <c r="BJ174" s="34" t="s">
        <v>514</v>
      </c>
      <c r="BK174" s="34" t="s">
        <v>514</v>
      </c>
    </row>
    <row r="175" spans="1:63" x14ac:dyDescent="0.15">
      <c r="A175" s="47" t="s">
        <v>1073</v>
      </c>
      <c r="B175" s="21" t="s">
        <v>695</v>
      </c>
      <c r="C175" s="35">
        <v>40.035800000000002</v>
      </c>
      <c r="D175" s="35">
        <v>9.96387</v>
      </c>
      <c r="E175" s="35">
        <v>49.624400000000001</v>
      </c>
      <c r="F175" s="35">
        <v>0.14821100000000001</v>
      </c>
      <c r="G175" s="35">
        <v>0.47572999999999999</v>
      </c>
      <c r="H175" s="35" t="s">
        <v>514</v>
      </c>
      <c r="I175" s="35" t="s">
        <v>514</v>
      </c>
      <c r="J175" s="35" t="s">
        <v>514</v>
      </c>
      <c r="K175" s="35" t="s">
        <v>514</v>
      </c>
      <c r="L175" s="35">
        <v>100.24801100000001</v>
      </c>
      <c r="M175" s="35">
        <v>89.876499999999993</v>
      </c>
      <c r="N175" s="52">
        <v>0.89726301824212273</v>
      </c>
      <c r="O175" s="52">
        <v>5.2155223880597013E-2</v>
      </c>
      <c r="P175" s="55" t="s">
        <v>514</v>
      </c>
      <c r="Q175" s="55" t="s">
        <v>514</v>
      </c>
      <c r="R175" s="52">
        <v>26.680010634988747</v>
      </c>
      <c r="S175" s="52">
        <v>1.1512950180201522</v>
      </c>
      <c r="T175" s="52">
        <v>158.76931572710021</v>
      </c>
      <c r="U175" s="52">
        <v>4.4966302134219411</v>
      </c>
      <c r="V175" s="52">
        <v>21.8</v>
      </c>
      <c r="W175" s="52">
        <v>1.9</v>
      </c>
      <c r="X175" s="67">
        <v>1225.8078511944229</v>
      </c>
      <c r="Y175" s="67">
        <v>24.813924113247428</v>
      </c>
      <c r="Z175" s="52">
        <v>10.513647381178206</v>
      </c>
      <c r="AA175" s="52">
        <v>0.21688270629149542</v>
      </c>
      <c r="AB175" s="68">
        <v>32.008182694128983</v>
      </c>
      <c r="AC175" s="68">
        <v>0.63578611017319042</v>
      </c>
      <c r="AD175" s="52">
        <v>5.9815608572583923</v>
      </c>
      <c r="AE175" s="52">
        <v>0.17323089365143557</v>
      </c>
      <c r="AF175" s="68">
        <v>499.25220938137323</v>
      </c>
      <c r="AG175" s="68">
        <v>17.146035473703726</v>
      </c>
      <c r="AH175" s="67">
        <v>929.29488352636668</v>
      </c>
      <c r="AI175" s="67">
        <v>12.481372062014692</v>
      </c>
      <c r="AJ175" s="68">
        <v>128.57097642031965</v>
      </c>
      <c r="AK175" s="68">
        <v>2.0446273144484883</v>
      </c>
      <c r="AL175" s="67">
        <v>3382.0413480988796</v>
      </c>
      <c r="AM175" s="67">
        <v>44.927486543010943</v>
      </c>
      <c r="AN175" s="52">
        <v>4.4767776216333086</v>
      </c>
      <c r="AO175" s="52">
        <v>0.21562461021628318</v>
      </c>
      <c r="AP175" s="68">
        <v>87.5922439759036</v>
      </c>
      <c r="AQ175" s="68">
        <v>2.3236696787148587</v>
      </c>
      <c r="AR175" s="35">
        <v>0.20386117278307428</v>
      </c>
      <c r="AS175" s="35">
        <v>2.5730050933786074E-2</v>
      </c>
      <c r="AT175" s="34" t="s">
        <v>514</v>
      </c>
      <c r="AU175" s="34" t="s">
        <v>514</v>
      </c>
      <c r="AV175" s="34" t="s">
        <v>514</v>
      </c>
      <c r="AW175" s="34" t="s">
        <v>514</v>
      </c>
      <c r="AX175" s="34" t="s">
        <v>514</v>
      </c>
      <c r="AY175" s="34" t="s">
        <v>514</v>
      </c>
      <c r="AZ175" s="34" t="s">
        <v>514</v>
      </c>
      <c r="BA175" s="34" t="s">
        <v>514</v>
      </c>
      <c r="BB175" s="34" t="s">
        <v>514</v>
      </c>
      <c r="BC175" s="34" t="s">
        <v>514</v>
      </c>
      <c r="BD175" s="34" t="s">
        <v>514</v>
      </c>
      <c r="BE175" s="34" t="s">
        <v>514</v>
      </c>
      <c r="BF175" s="34" t="s">
        <v>514</v>
      </c>
      <c r="BG175" s="34" t="s">
        <v>514</v>
      </c>
      <c r="BH175" s="34" t="s">
        <v>514</v>
      </c>
      <c r="BI175" s="34" t="s">
        <v>514</v>
      </c>
      <c r="BJ175" s="34" t="s">
        <v>514</v>
      </c>
      <c r="BK175" s="34" t="s">
        <v>514</v>
      </c>
    </row>
    <row r="176" spans="1:63" x14ac:dyDescent="0.15">
      <c r="A176" s="47" t="s">
        <v>1073</v>
      </c>
      <c r="B176" s="21" t="s">
        <v>696</v>
      </c>
      <c r="C176" s="35">
        <v>39.324399999999997</v>
      </c>
      <c r="D176" s="35">
        <v>11.1797</v>
      </c>
      <c r="E176" s="35">
        <v>47.8611</v>
      </c>
      <c r="F176" s="35">
        <v>0.185201</v>
      </c>
      <c r="G176" s="35">
        <v>0.420269</v>
      </c>
      <c r="H176" s="35" t="s">
        <v>514</v>
      </c>
      <c r="I176" s="35" t="s">
        <v>514</v>
      </c>
      <c r="J176" s="35" t="s">
        <v>514</v>
      </c>
      <c r="K176" s="35" t="s">
        <v>514</v>
      </c>
      <c r="L176" s="35">
        <v>98.970669999999998</v>
      </c>
      <c r="M176" s="35">
        <v>88.414299999999997</v>
      </c>
      <c r="N176" s="52">
        <v>1.0875330016583746</v>
      </c>
      <c r="O176" s="52">
        <v>5.5052736318407965E-2</v>
      </c>
      <c r="P176" s="55" t="s">
        <v>514</v>
      </c>
      <c r="Q176" s="55" t="s">
        <v>514</v>
      </c>
      <c r="R176" s="52">
        <v>27.180573686301859</v>
      </c>
      <c r="S176" s="52">
        <v>0.85095718723228653</v>
      </c>
      <c r="T176" s="52">
        <v>105.5751370321513</v>
      </c>
      <c r="U176" s="52">
        <v>1.2915852740680043</v>
      </c>
      <c r="V176" s="52">
        <v>47.5</v>
      </c>
      <c r="W176" s="52">
        <v>2.5</v>
      </c>
      <c r="X176" s="67">
        <v>1355.8328135478396</v>
      </c>
      <c r="Y176" s="67">
        <v>21.836253219657738</v>
      </c>
      <c r="Z176" s="52">
        <v>10.616924860364632</v>
      </c>
      <c r="AA176" s="52">
        <v>0.3201601854779218</v>
      </c>
      <c r="AB176" s="68">
        <v>24.097335847875677</v>
      </c>
      <c r="AC176" s="68">
        <v>0.44817709405651129</v>
      </c>
      <c r="AD176" s="52">
        <v>3.7397492923574616</v>
      </c>
      <c r="AE176" s="52">
        <v>0.13247068338050955</v>
      </c>
      <c r="AF176" s="68">
        <v>375.29645880971515</v>
      </c>
      <c r="AG176" s="68">
        <v>5.2446696743093755</v>
      </c>
      <c r="AH176" s="67">
        <v>1014.3951475855578</v>
      </c>
      <c r="AI176" s="67">
        <v>15.885382624382336</v>
      </c>
      <c r="AJ176" s="68">
        <v>137.71166323785408</v>
      </c>
      <c r="AK176" s="68">
        <v>2.1648995094160468</v>
      </c>
      <c r="AL176" s="67">
        <v>3022.6214557547919</v>
      </c>
      <c r="AM176" s="67">
        <v>42.431515068399229</v>
      </c>
      <c r="AN176" s="52">
        <v>3.0906194131000588</v>
      </c>
      <c r="AO176" s="52">
        <v>0.19508893305282765</v>
      </c>
      <c r="AP176" s="68">
        <v>71.629643574297177</v>
      </c>
      <c r="AQ176" s="68">
        <v>1.919553212851405</v>
      </c>
      <c r="AR176" s="35">
        <v>0.13755681076139481</v>
      </c>
      <c r="AS176" s="35">
        <v>2.0781964215750293E-2</v>
      </c>
      <c r="AT176" s="34" t="s">
        <v>514</v>
      </c>
      <c r="AU176" s="34" t="s">
        <v>514</v>
      </c>
      <c r="AV176" s="34" t="s">
        <v>514</v>
      </c>
      <c r="AW176" s="34" t="s">
        <v>514</v>
      </c>
      <c r="AX176" s="34" t="s">
        <v>514</v>
      </c>
      <c r="AY176" s="34" t="s">
        <v>514</v>
      </c>
      <c r="AZ176" s="34" t="s">
        <v>514</v>
      </c>
      <c r="BA176" s="34" t="s">
        <v>514</v>
      </c>
      <c r="BB176" s="34" t="s">
        <v>514</v>
      </c>
      <c r="BC176" s="34" t="s">
        <v>514</v>
      </c>
      <c r="BD176" s="34" t="s">
        <v>514</v>
      </c>
      <c r="BE176" s="34" t="s">
        <v>514</v>
      </c>
      <c r="BF176" s="34" t="s">
        <v>514</v>
      </c>
      <c r="BG176" s="34" t="s">
        <v>514</v>
      </c>
      <c r="BH176" s="34" t="s">
        <v>514</v>
      </c>
      <c r="BI176" s="34" t="s">
        <v>514</v>
      </c>
      <c r="BJ176" s="34" t="s">
        <v>514</v>
      </c>
      <c r="BK176" s="34" t="s">
        <v>514</v>
      </c>
    </row>
    <row r="177" spans="1:63" x14ac:dyDescent="0.15">
      <c r="A177" s="47" t="s">
        <v>1073</v>
      </c>
      <c r="B177" s="21" t="s">
        <v>698</v>
      </c>
      <c r="C177" s="35">
        <v>39.019100000000002</v>
      </c>
      <c r="D177" s="35">
        <v>13.3133</v>
      </c>
      <c r="E177" s="35">
        <v>46.662199999999999</v>
      </c>
      <c r="F177" s="35">
        <v>0.20510500000000001</v>
      </c>
      <c r="G177" s="35">
        <v>0.38257099999999999</v>
      </c>
      <c r="H177" s="35" t="s">
        <v>514</v>
      </c>
      <c r="I177" s="35" t="s">
        <v>514</v>
      </c>
      <c r="J177" s="35" t="s">
        <v>514</v>
      </c>
      <c r="K177" s="35" t="s">
        <v>514</v>
      </c>
      <c r="L177" s="35">
        <v>99.582275999999993</v>
      </c>
      <c r="M177" s="35">
        <v>86.202799999999996</v>
      </c>
      <c r="N177" s="52">
        <v>1.1097472636815922</v>
      </c>
      <c r="O177" s="52">
        <v>5.7950248756218903E-2</v>
      </c>
      <c r="P177" s="55" t="s">
        <v>514</v>
      </c>
      <c r="Q177" s="55" t="s">
        <v>514</v>
      </c>
      <c r="R177" s="52">
        <v>17.269425270302285</v>
      </c>
      <c r="S177" s="52">
        <v>0.70078827183835357</v>
      </c>
      <c r="T177" s="52">
        <v>120.30877645485299</v>
      </c>
      <c r="U177" s="52">
        <v>1.4829312405965975</v>
      </c>
      <c r="V177" s="52">
        <v>20.2</v>
      </c>
      <c r="W177" s="52">
        <v>2.2000000000000002</v>
      </c>
      <c r="X177" s="67">
        <v>1496.775902511085</v>
      </c>
      <c r="Y177" s="67">
        <v>25.806481077777327</v>
      </c>
      <c r="Z177" s="52">
        <v>11.443144693856043</v>
      </c>
      <c r="AA177" s="52">
        <v>0.25819369796606595</v>
      </c>
      <c r="AB177" s="68">
        <v>41.315674438139787</v>
      </c>
      <c r="AC177" s="68">
        <v>0.67747700264356359</v>
      </c>
      <c r="AD177" s="52">
        <v>5.2682571775171869</v>
      </c>
      <c r="AE177" s="52">
        <v>0.13247068338050955</v>
      </c>
      <c r="AF177" s="68">
        <v>229.65601631543169</v>
      </c>
      <c r="AG177" s="68">
        <v>2.5214758049564305</v>
      </c>
      <c r="AH177" s="67">
        <v>1218.6357813276163</v>
      </c>
      <c r="AI177" s="67">
        <v>19.289393186749979</v>
      </c>
      <c r="AJ177" s="68">
        <v>141.44010128184837</v>
      </c>
      <c r="AK177" s="68">
        <v>2.4054438993511629</v>
      </c>
      <c r="AL177" s="67">
        <v>2746.8166078101972</v>
      </c>
      <c r="AM177" s="67">
        <v>33.695614907258211</v>
      </c>
      <c r="AN177" s="52">
        <v>3.2241013146625201</v>
      </c>
      <c r="AO177" s="52">
        <v>0.19508893305282765</v>
      </c>
      <c r="AP177" s="68">
        <v>89.006651606425677</v>
      </c>
      <c r="AQ177" s="68">
        <v>2.3236696787148587</v>
      </c>
      <c r="AR177" s="35">
        <v>0.13359834138696616</v>
      </c>
      <c r="AS177" s="35">
        <v>1.6823494841321666E-2</v>
      </c>
      <c r="AT177" s="34" t="s">
        <v>514</v>
      </c>
      <c r="AU177" s="34" t="s">
        <v>514</v>
      </c>
      <c r="AV177" s="34" t="s">
        <v>514</v>
      </c>
      <c r="AW177" s="34" t="s">
        <v>514</v>
      </c>
      <c r="AX177" s="34" t="s">
        <v>514</v>
      </c>
      <c r="AY177" s="34" t="s">
        <v>514</v>
      </c>
      <c r="AZ177" s="34" t="s">
        <v>514</v>
      </c>
      <c r="BA177" s="34" t="s">
        <v>514</v>
      </c>
      <c r="BB177" s="34" t="s">
        <v>514</v>
      </c>
      <c r="BC177" s="34" t="s">
        <v>514</v>
      </c>
      <c r="BD177" s="34" t="s">
        <v>514</v>
      </c>
      <c r="BE177" s="34" t="s">
        <v>514</v>
      </c>
      <c r="BF177" s="34" t="s">
        <v>514</v>
      </c>
      <c r="BG177" s="34" t="s">
        <v>514</v>
      </c>
      <c r="BH177" s="34" t="s">
        <v>514</v>
      </c>
      <c r="BI177" s="34" t="s">
        <v>514</v>
      </c>
      <c r="BJ177" s="34" t="s">
        <v>514</v>
      </c>
      <c r="BK177" s="34" t="s">
        <v>514</v>
      </c>
    </row>
    <row r="178" spans="1:63" x14ac:dyDescent="0.15">
      <c r="A178" s="47" t="s">
        <v>1073</v>
      </c>
      <c r="B178" s="21" t="s">
        <v>699</v>
      </c>
      <c r="C178" s="35">
        <v>39.113300000000002</v>
      </c>
      <c r="D178" s="35">
        <v>13.273999999999999</v>
      </c>
      <c r="E178" s="35">
        <v>46.713000000000001</v>
      </c>
      <c r="F178" s="35">
        <v>0.19897400000000001</v>
      </c>
      <c r="G178" s="35">
        <v>0.338393</v>
      </c>
      <c r="H178" s="35" t="s">
        <v>514</v>
      </c>
      <c r="I178" s="35" t="s">
        <v>514</v>
      </c>
      <c r="J178" s="35" t="s">
        <v>514</v>
      </c>
      <c r="K178" s="35" t="s">
        <v>514</v>
      </c>
      <c r="L178" s="35">
        <v>99.637667000000008</v>
      </c>
      <c r="M178" s="35">
        <v>86.250799999999998</v>
      </c>
      <c r="N178" s="52">
        <v>1.238203648424544</v>
      </c>
      <c r="O178" s="52">
        <v>6.7608623548922067E-2</v>
      </c>
      <c r="P178" s="55" t="s">
        <v>514</v>
      </c>
      <c r="Q178" s="55" t="s">
        <v>514</v>
      </c>
      <c r="R178" s="52">
        <v>22.725562529615182</v>
      </c>
      <c r="S178" s="52">
        <v>0.90101349236359751</v>
      </c>
      <c r="T178" s="52">
        <v>115.7643097497989</v>
      </c>
      <c r="U178" s="52">
        <v>7.6538386611437286</v>
      </c>
      <c r="V178" s="52">
        <v>80.5</v>
      </c>
      <c r="W178" s="52">
        <v>4.0999999999999996</v>
      </c>
      <c r="X178" s="67">
        <v>1451.1182821427096</v>
      </c>
      <c r="Y178" s="67">
        <v>25.806481077777327</v>
      </c>
      <c r="Z178" s="52">
        <v>11.164295500052694</v>
      </c>
      <c r="AA178" s="52">
        <v>0.24786595004742332</v>
      </c>
      <c r="AB178" s="68">
        <v>33.300600360710547</v>
      </c>
      <c r="AC178" s="68">
        <v>0.5524043252324442</v>
      </c>
      <c r="AD178" s="52">
        <v>4.6568540234532971</v>
      </c>
      <c r="AE178" s="52">
        <v>0.12228063081277803</v>
      </c>
      <c r="AF178" s="68">
        <v>297.43328595266053</v>
      </c>
      <c r="AG178" s="68">
        <v>4.1352203201285453</v>
      </c>
      <c r="AH178" s="67">
        <v>1235.6558341394546</v>
      </c>
      <c r="AI178" s="67">
        <v>18.154722999294098</v>
      </c>
      <c r="AJ178" s="68">
        <v>149.01724956480456</v>
      </c>
      <c r="AK178" s="68">
        <v>1.9243551194809305</v>
      </c>
      <c r="AL178" s="67">
        <v>2451.0439880687081</v>
      </c>
      <c r="AM178" s="67">
        <v>24.959714746117193</v>
      </c>
      <c r="AN178" s="52">
        <v>3.4089224091336199</v>
      </c>
      <c r="AO178" s="52">
        <v>0.21562461021628318</v>
      </c>
      <c r="AP178" s="68">
        <v>86.480923694779094</v>
      </c>
      <c r="AQ178" s="68">
        <v>2.0205823293172687</v>
      </c>
      <c r="AR178" s="35">
        <v>0.11974369857646597</v>
      </c>
      <c r="AS178" s="35">
        <v>1.9792346872143134E-2</v>
      </c>
      <c r="AT178" s="34" t="s">
        <v>514</v>
      </c>
      <c r="AU178" s="34" t="s">
        <v>514</v>
      </c>
      <c r="AV178" s="34" t="s">
        <v>514</v>
      </c>
      <c r="AW178" s="34" t="s">
        <v>514</v>
      </c>
      <c r="AX178" s="34" t="s">
        <v>514</v>
      </c>
      <c r="AY178" s="34" t="s">
        <v>514</v>
      </c>
      <c r="AZ178" s="34" t="s">
        <v>514</v>
      </c>
      <c r="BA178" s="34" t="s">
        <v>514</v>
      </c>
      <c r="BB178" s="34" t="s">
        <v>514</v>
      </c>
      <c r="BC178" s="34" t="s">
        <v>514</v>
      </c>
      <c r="BD178" s="34" t="s">
        <v>514</v>
      </c>
      <c r="BE178" s="34" t="s">
        <v>514</v>
      </c>
      <c r="BF178" s="34" t="s">
        <v>514</v>
      </c>
      <c r="BG178" s="34" t="s">
        <v>514</v>
      </c>
      <c r="BH178" s="34" t="s">
        <v>514</v>
      </c>
      <c r="BI178" s="34" t="s">
        <v>514</v>
      </c>
      <c r="BJ178" s="34" t="s">
        <v>514</v>
      </c>
      <c r="BK178" s="34" t="s">
        <v>514</v>
      </c>
    </row>
    <row r="179" spans="1:63" x14ac:dyDescent="0.15">
      <c r="A179" s="47" t="s">
        <v>1073</v>
      </c>
      <c r="B179" s="21" t="s">
        <v>715</v>
      </c>
      <c r="C179" s="35">
        <v>41.083500000000001</v>
      </c>
      <c r="D179" s="35">
        <v>11.6304</v>
      </c>
      <c r="E179" s="35">
        <v>46.616</v>
      </c>
      <c r="F179" s="35">
        <v>0.19612099999999999</v>
      </c>
      <c r="G179" s="35">
        <v>0.39768599999999998</v>
      </c>
      <c r="H179" s="35" t="s">
        <v>514</v>
      </c>
      <c r="I179" s="35" t="s">
        <v>514</v>
      </c>
      <c r="J179" s="35" t="s">
        <v>514</v>
      </c>
      <c r="K179" s="35" t="s">
        <v>514</v>
      </c>
      <c r="L179" s="35">
        <v>99.923707000000007</v>
      </c>
      <c r="M179" s="35">
        <v>87.722300000000004</v>
      </c>
      <c r="N179" s="52">
        <v>1.0440703150912105</v>
      </c>
      <c r="O179" s="52">
        <v>5.6984411276948588E-2</v>
      </c>
      <c r="P179" s="55" t="s">
        <v>514</v>
      </c>
      <c r="Q179" s="55" t="s">
        <v>514</v>
      </c>
      <c r="R179" s="52">
        <v>23.926913852766642</v>
      </c>
      <c r="S179" s="52">
        <v>0.75084457696966456</v>
      </c>
      <c r="T179" s="52">
        <v>130.01958425617909</v>
      </c>
      <c r="U179" s="52">
        <v>1.6264407154930423</v>
      </c>
      <c r="V179" s="52">
        <v>30.9</v>
      </c>
      <c r="W179" s="52">
        <v>2.6</v>
      </c>
      <c r="X179" s="67">
        <v>1413.4011174905736</v>
      </c>
      <c r="Y179" s="67">
        <v>24.813924113247428</v>
      </c>
      <c r="Z179" s="52">
        <v>10.64790810412056</v>
      </c>
      <c r="AA179" s="52">
        <v>0.28917694172199393</v>
      </c>
      <c r="AB179" s="68">
        <v>41.05510636019995</v>
      </c>
      <c r="AC179" s="68">
        <v>0.70874517199634346</v>
      </c>
      <c r="AD179" s="52">
        <v>4.3002021835826936</v>
      </c>
      <c r="AE179" s="52">
        <v>0.13247068338050955</v>
      </c>
      <c r="AF179" s="68">
        <v>374.69130461652554</v>
      </c>
      <c r="AG179" s="68">
        <v>4.8412335455163467</v>
      </c>
      <c r="AH179" s="67">
        <v>1067.7246463959841</v>
      </c>
      <c r="AI179" s="67">
        <v>18.154722999294098</v>
      </c>
      <c r="AJ179" s="68">
        <v>142.88336762145909</v>
      </c>
      <c r="AK179" s="68">
        <v>2.6459882892862794</v>
      </c>
      <c r="AL179" s="67">
        <v>2927.7745397195467</v>
      </c>
      <c r="AM179" s="67">
        <v>47.423458017622664</v>
      </c>
      <c r="AN179" s="52">
        <v>3.31651186189807</v>
      </c>
      <c r="AO179" s="52">
        <v>0.22589244879801096</v>
      </c>
      <c r="AP179" s="68">
        <v>75.367720883534119</v>
      </c>
      <c r="AQ179" s="68">
        <v>2.1216114457831323</v>
      </c>
      <c r="AR179" s="35">
        <v>0.14547374951025202</v>
      </c>
      <c r="AS179" s="35">
        <v>2.1771581559357447E-2</v>
      </c>
      <c r="AT179" s="34" t="s">
        <v>514</v>
      </c>
      <c r="AU179" s="34" t="s">
        <v>514</v>
      </c>
      <c r="AV179" s="34" t="s">
        <v>514</v>
      </c>
      <c r="AW179" s="34" t="s">
        <v>514</v>
      </c>
      <c r="AX179" s="34" t="s">
        <v>514</v>
      </c>
      <c r="AY179" s="34" t="s">
        <v>514</v>
      </c>
      <c r="AZ179" s="34" t="s">
        <v>514</v>
      </c>
      <c r="BA179" s="34" t="s">
        <v>514</v>
      </c>
      <c r="BB179" s="34" t="s">
        <v>514</v>
      </c>
      <c r="BC179" s="34" t="s">
        <v>514</v>
      </c>
      <c r="BD179" s="34" t="s">
        <v>514</v>
      </c>
      <c r="BE179" s="34" t="s">
        <v>514</v>
      </c>
      <c r="BF179" s="34" t="s">
        <v>514</v>
      </c>
      <c r="BG179" s="34" t="s">
        <v>514</v>
      </c>
      <c r="BH179" s="34" t="s">
        <v>514</v>
      </c>
      <c r="BI179" s="34" t="s">
        <v>514</v>
      </c>
      <c r="BJ179" s="34" t="s">
        <v>514</v>
      </c>
      <c r="BK179" s="34" t="s">
        <v>514</v>
      </c>
    </row>
    <row r="180" spans="1:63" x14ac:dyDescent="0.15">
      <c r="A180" s="47" t="s">
        <v>1073</v>
      </c>
      <c r="B180" s="21" t="s">
        <v>721</v>
      </c>
      <c r="C180" s="35">
        <v>39.410299999999999</v>
      </c>
      <c r="D180" s="35">
        <v>10.971399999999999</v>
      </c>
      <c r="E180" s="35">
        <v>48.587000000000003</v>
      </c>
      <c r="F180" s="35">
        <v>0.18346000000000001</v>
      </c>
      <c r="G180" s="35">
        <v>0.41785</v>
      </c>
      <c r="H180" s="35" t="s">
        <v>514</v>
      </c>
      <c r="I180" s="35" t="s">
        <v>514</v>
      </c>
      <c r="J180" s="35" t="s">
        <v>514</v>
      </c>
      <c r="K180" s="35" t="s">
        <v>514</v>
      </c>
      <c r="L180" s="35">
        <v>99.570009999999996</v>
      </c>
      <c r="M180" s="35">
        <v>88.756699999999995</v>
      </c>
      <c r="N180" s="52">
        <v>0.9919150912106135</v>
      </c>
      <c r="O180" s="52">
        <v>6.3745273631840793E-2</v>
      </c>
      <c r="P180" s="55" t="s">
        <v>514</v>
      </c>
      <c r="Q180" s="55" t="s">
        <v>514</v>
      </c>
      <c r="R180" s="52">
        <v>25.879109752887775</v>
      </c>
      <c r="S180" s="52">
        <v>0.90101349236359751</v>
      </c>
      <c r="T180" s="52">
        <v>152.64624479818525</v>
      </c>
      <c r="U180" s="52">
        <v>1.7699501903894874</v>
      </c>
      <c r="V180" s="52">
        <v>18.8</v>
      </c>
      <c r="W180" s="52">
        <v>2.1</v>
      </c>
      <c r="X180" s="67">
        <v>1354.8402565833096</v>
      </c>
      <c r="Y180" s="67">
        <v>22.828810184187635</v>
      </c>
      <c r="Z180" s="52">
        <v>10.813152070818843</v>
      </c>
      <c r="AA180" s="52">
        <v>0.29950468964063648</v>
      </c>
      <c r="AB180" s="68">
        <v>37.031935236808948</v>
      </c>
      <c r="AC180" s="68">
        <v>0.69832244887875017</v>
      </c>
      <c r="AD180" s="52">
        <v>4.6568540234532971</v>
      </c>
      <c r="AE180" s="52">
        <v>0.14266073594824105</v>
      </c>
      <c r="AF180" s="68">
        <v>435.81187812866943</v>
      </c>
      <c r="AG180" s="68">
        <v>5.1438106421111174</v>
      </c>
      <c r="AH180" s="67">
        <v>1004.1831158984548</v>
      </c>
      <c r="AI180" s="67">
        <v>14.750712436926454</v>
      </c>
      <c r="AJ180" s="68">
        <v>138.43329640765941</v>
      </c>
      <c r="AK180" s="68">
        <v>2.0446273144484883</v>
      </c>
      <c r="AL180" s="67">
        <v>3056.3170706620504</v>
      </c>
      <c r="AM180" s="67">
        <v>53.663386704151961</v>
      </c>
      <c r="AN180" s="52">
        <v>2.9366018343741422</v>
      </c>
      <c r="AO180" s="52">
        <v>0.19508893305282765</v>
      </c>
      <c r="AP180" s="68">
        <v>73.751255020080308</v>
      </c>
      <c r="AQ180" s="68">
        <v>2.2226405622489955</v>
      </c>
      <c r="AR180" s="35">
        <v>0.16823494841321665</v>
      </c>
      <c r="AS180" s="35">
        <v>2.4740433590178919E-2</v>
      </c>
      <c r="AT180" s="34" t="s">
        <v>514</v>
      </c>
      <c r="AU180" s="34" t="s">
        <v>514</v>
      </c>
      <c r="AV180" s="34" t="s">
        <v>514</v>
      </c>
      <c r="AW180" s="34" t="s">
        <v>514</v>
      </c>
      <c r="AX180" s="34" t="s">
        <v>514</v>
      </c>
      <c r="AY180" s="34" t="s">
        <v>514</v>
      </c>
      <c r="AZ180" s="34" t="s">
        <v>514</v>
      </c>
      <c r="BA180" s="34" t="s">
        <v>514</v>
      </c>
      <c r="BB180" s="34" t="s">
        <v>514</v>
      </c>
      <c r="BC180" s="34" t="s">
        <v>514</v>
      </c>
      <c r="BD180" s="34" t="s">
        <v>514</v>
      </c>
      <c r="BE180" s="34" t="s">
        <v>514</v>
      </c>
      <c r="BF180" s="34" t="s">
        <v>514</v>
      </c>
      <c r="BG180" s="34" t="s">
        <v>514</v>
      </c>
      <c r="BH180" s="34" t="s">
        <v>514</v>
      </c>
      <c r="BI180" s="34" t="s">
        <v>514</v>
      </c>
      <c r="BJ180" s="34" t="s">
        <v>514</v>
      </c>
      <c r="BK180" s="34" t="s">
        <v>514</v>
      </c>
    </row>
    <row r="181" spans="1:63" x14ac:dyDescent="0.15">
      <c r="A181" s="47" t="s">
        <v>1073</v>
      </c>
      <c r="B181" s="21" t="s">
        <v>716</v>
      </c>
      <c r="C181" s="35">
        <v>41.068100000000001</v>
      </c>
      <c r="D181" s="35">
        <v>12.107200000000001</v>
      </c>
      <c r="E181" s="35">
        <v>46.312399999999997</v>
      </c>
      <c r="F181" s="35">
        <v>0.18451999999999999</v>
      </c>
      <c r="G181" s="35">
        <v>0.41465999999999997</v>
      </c>
      <c r="H181" s="35" t="s">
        <v>514</v>
      </c>
      <c r="I181" s="35" t="s">
        <v>514</v>
      </c>
      <c r="J181" s="35" t="s">
        <v>514</v>
      </c>
      <c r="K181" s="35" t="s">
        <v>514</v>
      </c>
      <c r="L181" s="35">
        <v>100.08687999999999</v>
      </c>
      <c r="M181" s="35">
        <v>87.2102</v>
      </c>
      <c r="N181" s="52">
        <v>1.0875330016583746</v>
      </c>
      <c r="O181" s="52">
        <v>6.4711111111111122E-2</v>
      </c>
      <c r="P181" s="55" t="s">
        <v>514</v>
      </c>
      <c r="Q181" s="55" t="s">
        <v>514</v>
      </c>
      <c r="R181" s="52">
        <v>23.576519716847468</v>
      </c>
      <c r="S181" s="52">
        <v>0.85095718723228653</v>
      </c>
      <c r="T181" s="52">
        <v>144.0835127960307</v>
      </c>
      <c r="U181" s="52">
        <v>2.1526421234466739</v>
      </c>
      <c r="V181" s="52">
        <v>20</v>
      </c>
      <c r="W181" s="52">
        <v>2.2999999999999998</v>
      </c>
      <c r="X181" s="67">
        <v>1375.6839528384373</v>
      </c>
      <c r="Y181" s="67">
        <v>28.784151971367017</v>
      </c>
      <c r="Z181" s="52">
        <v>11.019707029191695</v>
      </c>
      <c r="AA181" s="52">
        <v>0.35114342923384972</v>
      </c>
      <c r="AB181" s="68">
        <v>34.24906816441154</v>
      </c>
      <c r="AC181" s="68">
        <v>0.77128151070190309</v>
      </c>
      <c r="AD181" s="52">
        <v>4.6874241811564907</v>
      </c>
      <c r="AE181" s="52">
        <v>0.14266073594824105</v>
      </c>
      <c r="AF181" s="68">
        <v>350.78771398553863</v>
      </c>
      <c r="AG181" s="68">
        <v>4.9420925777146039</v>
      </c>
      <c r="AH181" s="67">
        <v>1121.0541452064106</v>
      </c>
      <c r="AI181" s="67">
        <v>18.154722999294098</v>
      </c>
      <c r="AJ181" s="68">
        <v>145.16853932584269</v>
      </c>
      <c r="AK181" s="68">
        <v>3.0068048741889535</v>
      </c>
      <c r="AL181" s="67">
        <v>3043.8372132889917</v>
      </c>
      <c r="AM181" s="67">
        <v>56.159358178763682</v>
      </c>
      <c r="AN181" s="52">
        <v>3.2241013146625201</v>
      </c>
      <c r="AO181" s="52">
        <v>0.19508893305282765</v>
      </c>
      <c r="AP181" s="68">
        <v>80.318147590361434</v>
      </c>
      <c r="AQ181" s="68">
        <v>2.4246987951807224</v>
      </c>
      <c r="AR181" s="35">
        <v>0.15734915763353793</v>
      </c>
      <c r="AS181" s="35">
        <v>2.5730050933786074E-2</v>
      </c>
      <c r="AT181" s="34" t="s">
        <v>514</v>
      </c>
      <c r="AU181" s="34" t="s">
        <v>514</v>
      </c>
      <c r="AV181" s="34" t="s">
        <v>514</v>
      </c>
      <c r="AW181" s="34" t="s">
        <v>514</v>
      </c>
      <c r="AX181" s="34" t="s">
        <v>514</v>
      </c>
      <c r="AY181" s="34" t="s">
        <v>514</v>
      </c>
      <c r="AZ181" s="34" t="s">
        <v>514</v>
      </c>
      <c r="BA181" s="34" t="s">
        <v>514</v>
      </c>
      <c r="BB181" s="34" t="s">
        <v>514</v>
      </c>
      <c r="BC181" s="34" t="s">
        <v>514</v>
      </c>
      <c r="BD181" s="34" t="s">
        <v>514</v>
      </c>
      <c r="BE181" s="34" t="s">
        <v>514</v>
      </c>
      <c r="BF181" s="34" t="s">
        <v>514</v>
      </c>
      <c r="BG181" s="34" t="s">
        <v>514</v>
      </c>
      <c r="BH181" s="34" t="s">
        <v>514</v>
      </c>
      <c r="BI181" s="34" t="s">
        <v>514</v>
      </c>
      <c r="BJ181" s="34" t="s">
        <v>514</v>
      </c>
      <c r="BK181" s="34" t="s">
        <v>514</v>
      </c>
    </row>
    <row r="182" spans="1:63" x14ac:dyDescent="0.15">
      <c r="A182" s="47" t="s">
        <v>1073</v>
      </c>
      <c r="B182" s="21" t="s">
        <v>701</v>
      </c>
      <c r="C182" s="35">
        <v>39.337600000000002</v>
      </c>
      <c r="D182" s="35">
        <v>11.2759</v>
      </c>
      <c r="E182" s="35">
        <v>48.5824</v>
      </c>
      <c r="F182" s="35">
        <v>0.181701</v>
      </c>
      <c r="G182" s="35">
        <v>0.41628900000000002</v>
      </c>
      <c r="H182" s="35" t="s">
        <v>514</v>
      </c>
      <c r="I182" s="35" t="s">
        <v>514</v>
      </c>
      <c r="J182" s="35" t="s">
        <v>514</v>
      </c>
      <c r="K182" s="35" t="s">
        <v>514</v>
      </c>
      <c r="L182" s="35">
        <v>99.793890000000005</v>
      </c>
      <c r="M182" s="35">
        <v>88.479699999999994</v>
      </c>
      <c r="N182" s="52">
        <v>1.0865671641791046</v>
      </c>
      <c r="O182" s="52">
        <v>5.0223548922056382E-2</v>
      </c>
      <c r="P182" s="55" t="s">
        <v>514</v>
      </c>
      <c r="Q182" s="55" t="s">
        <v>514</v>
      </c>
      <c r="R182" s="52">
        <v>27.380798906827103</v>
      </c>
      <c r="S182" s="52">
        <v>0.75084457696966456</v>
      </c>
      <c r="T182" s="52">
        <v>129.63689232312191</v>
      </c>
      <c r="U182" s="52">
        <v>8.1322035774652122</v>
      </c>
      <c r="V182" s="52">
        <v>42.4</v>
      </c>
      <c r="W182" s="52">
        <v>2.4</v>
      </c>
      <c r="X182" s="67">
        <v>1372.7062819448477</v>
      </c>
      <c r="Y182" s="67">
        <v>29.776708935896913</v>
      </c>
      <c r="Z182" s="52">
        <v>11.19527874380862</v>
      </c>
      <c r="AA182" s="52">
        <v>0.30983243755927914</v>
      </c>
      <c r="AB182" s="68">
        <v>28.276847818030582</v>
      </c>
      <c r="AC182" s="68">
        <v>0.54198160211485091</v>
      </c>
      <c r="AD182" s="52">
        <v>4.147351395066722</v>
      </c>
      <c r="AE182" s="52">
        <v>0.12228063081277803</v>
      </c>
      <c r="AF182" s="68">
        <v>384.27291267535998</v>
      </c>
      <c r="AG182" s="68">
        <v>3.6309251591372598</v>
      </c>
      <c r="AH182" s="67">
        <v>1033.6845407723076</v>
      </c>
      <c r="AI182" s="67">
        <v>14.750712436926454</v>
      </c>
      <c r="AJ182" s="68">
        <v>141.80091786675106</v>
      </c>
      <c r="AK182" s="68">
        <v>2.4054438993511629</v>
      </c>
      <c r="AL182" s="67">
        <v>3086.268728357391</v>
      </c>
      <c r="AM182" s="67">
        <v>57.407343916069543</v>
      </c>
      <c r="AN182" s="52">
        <v>3.1522264445904256</v>
      </c>
      <c r="AO182" s="52">
        <v>0.16428541730764434</v>
      </c>
      <c r="AP182" s="68">
        <v>73.347138554216841</v>
      </c>
      <c r="AQ182" s="68">
        <v>1.919553212851405</v>
      </c>
      <c r="AR182" s="35">
        <v>0.14052566279221623</v>
      </c>
      <c r="AS182" s="35">
        <v>1.9792346872143134E-2</v>
      </c>
      <c r="AT182" s="34" t="s">
        <v>514</v>
      </c>
      <c r="AU182" s="34" t="s">
        <v>514</v>
      </c>
      <c r="AV182" s="34" t="s">
        <v>514</v>
      </c>
      <c r="AW182" s="34" t="s">
        <v>514</v>
      </c>
      <c r="AX182" s="34" t="s">
        <v>514</v>
      </c>
      <c r="AY182" s="34" t="s">
        <v>514</v>
      </c>
      <c r="AZ182" s="34" t="s">
        <v>514</v>
      </c>
      <c r="BA182" s="34" t="s">
        <v>514</v>
      </c>
      <c r="BB182" s="34" t="s">
        <v>514</v>
      </c>
      <c r="BC182" s="34" t="s">
        <v>514</v>
      </c>
      <c r="BD182" s="34" t="s">
        <v>514</v>
      </c>
      <c r="BE182" s="34" t="s">
        <v>514</v>
      </c>
      <c r="BF182" s="34" t="s">
        <v>514</v>
      </c>
      <c r="BG182" s="34" t="s">
        <v>514</v>
      </c>
      <c r="BH182" s="34" t="s">
        <v>514</v>
      </c>
      <c r="BI182" s="34" t="s">
        <v>514</v>
      </c>
      <c r="BJ182" s="34" t="s">
        <v>514</v>
      </c>
      <c r="BK182" s="34" t="s">
        <v>514</v>
      </c>
    </row>
    <row r="183" spans="1:63" x14ac:dyDescent="0.15">
      <c r="A183" s="47" t="s">
        <v>1073</v>
      </c>
      <c r="B183" s="21" t="s">
        <v>704</v>
      </c>
      <c r="C183" s="35">
        <v>40.691299999999998</v>
      </c>
      <c r="D183" s="35">
        <v>13.690899999999999</v>
      </c>
      <c r="E183" s="35">
        <v>45.604100000000003</v>
      </c>
      <c r="F183" s="35">
        <v>0.19939299999999999</v>
      </c>
      <c r="G183" s="35">
        <v>0.35980499999999999</v>
      </c>
      <c r="H183" s="35" t="s">
        <v>514</v>
      </c>
      <c r="I183" s="35" t="s">
        <v>514</v>
      </c>
      <c r="J183" s="35" t="s">
        <v>514</v>
      </c>
      <c r="K183" s="35" t="s">
        <v>514</v>
      </c>
      <c r="L183" s="35">
        <v>100.54549799999999</v>
      </c>
      <c r="M183" s="35">
        <v>85.586100000000002</v>
      </c>
      <c r="N183" s="52">
        <v>1.0460019900497513</v>
      </c>
      <c r="O183" s="52">
        <v>5.7950248756218903E-2</v>
      </c>
      <c r="P183" s="55" t="s">
        <v>514</v>
      </c>
      <c r="Q183" s="55" t="s">
        <v>514</v>
      </c>
      <c r="R183" s="52">
        <v>18.120382457534575</v>
      </c>
      <c r="S183" s="52">
        <v>0.75084457696966456</v>
      </c>
      <c r="T183" s="52">
        <v>114.95108939205238</v>
      </c>
      <c r="U183" s="52">
        <v>1.5786042238608939</v>
      </c>
      <c r="V183" s="52">
        <v>26.2</v>
      </c>
      <c r="W183" s="52">
        <v>2.1</v>
      </c>
      <c r="X183" s="67">
        <v>1474.9396492914273</v>
      </c>
      <c r="Y183" s="67">
        <v>28.784151971367017</v>
      </c>
      <c r="Z183" s="52">
        <v>11.711666139740752</v>
      </c>
      <c r="AA183" s="52">
        <v>0.27884919380335127</v>
      </c>
      <c r="AB183" s="68">
        <v>35.624867615933852</v>
      </c>
      <c r="AC183" s="68">
        <v>0.656631556408377</v>
      </c>
      <c r="AD183" s="52">
        <v>4.6976142337242228</v>
      </c>
      <c r="AE183" s="52">
        <v>0.14266073594824105</v>
      </c>
      <c r="AF183" s="68">
        <v>239.43934243866264</v>
      </c>
      <c r="AG183" s="68">
        <v>2.6223348371546877</v>
      </c>
      <c r="AH183" s="67">
        <v>1271.9652801380428</v>
      </c>
      <c r="AI183" s="67">
        <v>15.885382624382336</v>
      </c>
      <c r="AJ183" s="68">
        <v>151.78351004905838</v>
      </c>
      <c r="AK183" s="68">
        <v>2.6459882892862794</v>
      </c>
      <c r="AL183" s="67">
        <v>2623.2660198169169</v>
      </c>
      <c r="AM183" s="67">
        <v>48.671443754928525</v>
      </c>
      <c r="AN183" s="52">
        <v>3.275440507571159</v>
      </c>
      <c r="AO183" s="52">
        <v>0.17455325588937212</v>
      </c>
      <c r="AP183" s="68">
        <v>90.320030120481917</v>
      </c>
      <c r="AQ183" s="68">
        <v>2.5257279116465856</v>
      </c>
      <c r="AR183" s="35">
        <v>0.14349451482303771</v>
      </c>
      <c r="AS183" s="35">
        <v>2.0781964215750293E-2</v>
      </c>
      <c r="AT183" s="34" t="s">
        <v>514</v>
      </c>
      <c r="AU183" s="34" t="s">
        <v>514</v>
      </c>
      <c r="AV183" s="34" t="s">
        <v>514</v>
      </c>
      <c r="AW183" s="34" t="s">
        <v>514</v>
      </c>
      <c r="AX183" s="34" t="s">
        <v>514</v>
      </c>
      <c r="AY183" s="34" t="s">
        <v>514</v>
      </c>
      <c r="AZ183" s="34" t="s">
        <v>514</v>
      </c>
      <c r="BA183" s="34" t="s">
        <v>514</v>
      </c>
      <c r="BB183" s="34" t="s">
        <v>514</v>
      </c>
      <c r="BC183" s="34" t="s">
        <v>514</v>
      </c>
      <c r="BD183" s="34" t="s">
        <v>514</v>
      </c>
      <c r="BE183" s="34" t="s">
        <v>514</v>
      </c>
      <c r="BF183" s="34" t="s">
        <v>514</v>
      </c>
      <c r="BG183" s="34" t="s">
        <v>514</v>
      </c>
      <c r="BH183" s="34" t="s">
        <v>514</v>
      </c>
      <c r="BI183" s="34" t="s">
        <v>514</v>
      </c>
      <c r="BJ183" s="34" t="s">
        <v>514</v>
      </c>
      <c r="BK183" s="34" t="s">
        <v>514</v>
      </c>
    </row>
    <row r="184" spans="1:63" x14ac:dyDescent="0.15">
      <c r="A184" s="47" t="s">
        <v>1073</v>
      </c>
      <c r="B184" s="21" t="s">
        <v>705</v>
      </c>
      <c r="C184" s="35">
        <v>40.309100000000001</v>
      </c>
      <c r="D184" s="35">
        <v>15.919499999999999</v>
      </c>
      <c r="E184" s="35">
        <v>43.715299999999999</v>
      </c>
      <c r="F184" s="35">
        <v>0.186718</v>
      </c>
      <c r="G184" s="35">
        <v>0.296093</v>
      </c>
      <c r="H184" s="35" t="s">
        <v>514</v>
      </c>
      <c r="I184" s="35" t="s">
        <v>514</v>
      </c>
      <c r="J184" s="35" t="s">
        <v>514</v>
      </c>
      <c r="K184" s="35" t="s">
        <v>514</v>
      </c>
      <c r="L184" s="35">
        <v>100.426711</v>
      </c>
      <c r="M184" s="35">
        <v>83.036500000000004</v>
      </c>
      <c r="N184" s="52">
        <v>1.2604179104477611</v>
      </c>
      <c r="O184" s="52">
        <v>6.8574461028192368E-2</v>
      </c>
      <c r="P184" s="55" t="s">
        <v>514</v>
      </c>
      <c r="Q184" s="55" t="s">
        <v>514</v>
      </c>
      <c r="R184" s="52">
        <v>14.816666318868048</v>
      </c>
      <c r="S184" s="52">
        <v>0.80090088210097565</v>
      </c>
      <c r="T184" s="52">
        <v>118.2518073146706</v>
      </c>
      <c r="U184" s="52">
        <v>1.5307677322287458</v>
      </c>
      <c r="V184" s="52">
        <v>28.3</v>
      </c>
      <c r="W184" s="52">
        <v>2.4</v>
      </c>
      <c r="X184" s="67">
        <v>1435.2373707102313</v>
      </c>
      <c r="Y184" s="67">
        <v>27.79159500683712</v>
      </c>
      <c r="Z184" s="52">
        <v>12.000843081462746</v>
      </c>
      <c r="AA184" s="52">
        <v>0.34081568131520712</v>
      </c>
      <c r="AB184" s="68">
        <v>54.437882843189726</v>
      </c>
      <c r="AC184" s="68">
        <v>1.0318495886417354</v>
      </c>
      <c r="AD184" s="52">
        <v>5.8694702790133455</v>
      </c>
      <c r="AE184" s="52">
        <v>0.14266073594824105</v>
      </c>
      <c r="AF184" s="68">
        <v>176.50330634695013</v>
      </c>
      <c r="AG184" s="68">
        <v>2.2188987083616589</v>
      </c>
      <c r="AH184" s="67">
        <v>1509.1113493163218</v>
      </c>
      <c r="AI184" s="67">
        <v>19.289393186749979</v>
      </c>
      <c r="AJ184" s="68">
        <v>161.16474125652792</v>
      </c>
      <c r="AK184" s="68">
        <v>2.766260484253837</v>
      </c>
      <c r="AL184" s="67">
        <v>2237.6384269894061</v>
      </c>
      <c r="AM184" s="67">
        <v>42.431515068399229</v>
      </c>
      <c r="AN184" s="52">
        <v>3.5116007949508976</v>
      </c>
      <c r="AO184" s="52">
        <v>0.17455325588937212</v>
      </c>
      <c r="AP184" s="68">
        <v>113.85981425702809</v>
      </c>
      <c r="AQ184" s="68">
        <v>3.1319026104417667</v>
      </c>
      <c r="AR184" s="35">
        <v>0.17516226981846672</v>
      </c>
      <c r="AS184" s="35">
        <v>2.3750816246571761E-2</v>
      </c>
      <c r="AT184" s="34" t="s">
        <v>514</v>
      </c>
      <c r="AU184" s="34" t="s">
        <v>514</v>
      </c>
      <c r="AV184" s="34" t="s">
        <v>514</v>
      </c>
      <c r="AW184" s="34" t="s">
        <v>514</v>
      </c>
      <c r="AX184" s="34" t="s">
        <v>514</v>
      </c>
      <c r="AY184" s="34" t="s">
        <v>514</v>
      </c>
      <c r="AZ184" s="34" t="s">
        <v>514</v>
      </c>
      <c r="BA184" s="34" t="s">
        <v>514</v>
      </c>
      <c r="BB184" s="34" t="s">
        <v>514</v>
      </c>
      <c r="BC184" s="34" t="s">
        <v>514</v>
      </c>
      <c r="BD184" s="34" t="s">
        <v>514</v>
      </c>
      <c r="BE184" s="34" t="s">
        <v>514</v>
      </c>
      <c r="BF184" s="34" t="s">
        <v>514</v>
      </c>
      <c r="BG184" s="34" t="s">
        <v>514</v>
      </c>
      <c r="BH184" s="34" t="s">
        <v>514</v>
      </c>
      <c r="BI184" s="34" t="s">
        <v>514</v>
      </c>
      <c r="BJ184" s="34" t="s">
        <v>514</v>
      </c>
      <c r="BK184" s="34" t="s">
        <v>514</v>
      </c>
    </row>
    <row r="185" spans="1:63" x14ac:dyDescent="0.15">
      <c r="A185" s="47" t="s">
        <v>1073</v>
      </c>
      <c r="B185" s="21" t="s">
        <v>717</v>
      </c>
      <c r="C185" s="35">
        <v>40.781300000000002</v>
      </c>
      <c r="D185" s="35">
        <v>11.481</v>
      </c>
      <c r="E185" s="35">
        <v>47.235100000000003</v>
      </c>
      <c r="F185" s="35">
        <v>0.15592500000000001</v>
      </c>
      <c r="G185" s="35">
        <v>0.45529599999999998</v>
      </c>
      <c r="H185" s="35" t="s">
        <v>514</v>
      </c>
      <c r="I185" s="35" t="s">
        <v>514</v>
      </c>
      <c r="J185" s="35" t="s">
        <v>514</v>
      </c>
      <c r="K185" s="35" t="s">
        <v>514</v>
      </c>
      <c r="L185" s="35">
        <v>100.108621</v>
      </c>
      <c r="M185" s="35">
        <v>88.000799999999998</v>
      </c>
      <c r="N185" s="52">
        <v>0.92816981757877282</v>
      </c>
      <c r="O185" s="52">
        <v>6.3745273631840793E-2</v>
      </c>
      <c r="P185" s="55" t="s">
        <v>514</v>
      </c>
      <c r="Q185" s="55" t="s">
        <v>514</v>
      </c>
      <c r="R185" s="52">
        <v>22.825675139877806</v>
      </c>
      <c r="S185" s="52">
        <v>1.2013513231514634</v>
      </c>
      <c r="T185" s="52">
        <v>151.1154770659565</v>
      </c>
      <c r="U185" s="52">
        <v>3.635573364043271</v>
      </c>
      <c r="V185" s="52">
        <v>22.4</v>
      </c>
      <c r="W185" s="52">
        <v>2.2999999999999998</v>
      </c>
      <c r="X185" s="67">
        <v>1176.1800029679282</v>
      </c>
      <c r="Y185" s="67">
        <v>26.799038042307224</v>
      </c>
      <c r="Z185" s="52">
        <v>10.678891347876489</v>
      </c>
      <c r="AA185" s="52">
        <v>0.29950468964063648</v>
      </c>
      <c r="AB185" s="68">
        <v>32.800309651066065</v>
      </c>
      <c r="AC185" s="68">
        <v>0.67747700264356359</v>
      </c>
      <c r="AD185" s="52">
        <v>6.8579053780833021</v>
      </c>
      <c r="AE185" s="52">
        <v>0.20380105135463006</v>
      </c>
      <c r="AF185" s="68">
        <v>405.453309436994</v>
      </c>
      <c r="AG185" s="68">
        <v>12.103083863790866</v>
      </c>
      <c r="AH185" s="67">
        <v>1050.7045935841459</v>
      </c>
      <c r="AI185" s="67">
        <v>17.020052811838216</v>
      </c>
      <c r="AJ185" s="68">
        <v>135.06567494856779</v>
      </c>
      <c r="AK185" s="68">
        <v>3.0068048741889535</v>
      </c>
      <c r="AL185" s="67">
        <v>3189.8515445537773</v>
      </c>
      <c r="AM185" s="67">
        <v>69.887201289128143</v>
      </c>
      <c r="AN185" s="52">
        <v>3.1932977989173366</v>
      </c>
      <c r="AO185" s="52">
        <v>0.20535677163455543</v>
      </c>
      <c r="AP185" s="68">
        <v>104.76719377510038</v>
      </c>
      <c r="AQ185" s="68">
        <v>2.6267570281124493</v>
      </c>
      <c r="AR185" s="35">
        <v>0.21771581559357447</v>
      </c>
      <c r="AS185" s="35">
        <v>2.6719668277393232E-2</v>
      </c>
      <c r="AT185" s="34" t="s">
        <v>514</v>
      </c>
      <c r="AU185" s="34" t="s">
        <v>514</v>
      </c>
      <c r="AV185" s="34" t="s">
        <v>514</v>
      </c>
      <c r="AW185" s="34" t="s">
        <v>514</v>
      </c>
      <c r="AX185" s="34" t="s">
        <v>514</v>
      </c>
      <c r="AY185" s="34" t="s">
        <v>514</v>
      </c>
      <c r="AZ185" s="34" t="s">
        <v>514</v>
      </c>
      <c r="BA185" s="34" t="s">
        <v>514</v>
      </c>
      <c r="BB185" s="34" t="s">
        <v>514</v>
      </c>
      <c r="BC185" s="34" t="s">
        <v>514</v>
      </c>
      <c r="BD185" s="34" t="s">
        <v>514</v>
      </c>
      <c r="BE185" s="34" t="s">
        <v>514</v>
      </c>
      <c r="BF185" s="34" t="s">
        <v>514</v>
      </c>
      <c r="BG185" s="34" t="s">
        <v>514</v>
      </c>
      <c r="BH185" s="34" t="s">
        <v>514</v>
      </c>
      <c r="BI185" s="34" t="s">
        <v>514</v>
      </c>
      <c r="BJ185" s="34" t="s">
        <v>514</v>
      </c>
      <c r="BK185" s="34" t="s">
        <v>514</v>
      </c>
    </row>
    <row r="186" spans="1:63" x14ac:dyDescent="0.15">
      <c r="A186" s="47" t="s">
        <v>1073</v>
      </c>
      <c r="B186" s="21" t="s">
        <v>709</v>
      </c>
      <c r="C186" s="35">
        <v>40.818199999999997</v>
      </c>
      <c r="D186" s="35">
        <v>12.0817</v>
      </c>
      <c r="E186" s="35">
        <v>46.9998</v>
      </c>
      <c r="F186" s="35">
        <v>0.19303799999999999</v>
      </c>
      <c r="G186" s="35">
        <v>0.39939999999999998</v>
      </c>
      <c r="H186" s="35" t="s">
        <v>514</v>
      </c>
      <c r="I186" s="35" t="s">
        <v>514</v>
      </c>
      <c r="J186" s="35" t="s">
        <v>514</v>
      </c>
      <c r="K186" s="35" t="s">
        <v>514</v>
      </c>
      <c r="L186" s="35">
        <v>100.492138</v>
      </c>
      <c r="M186" s="35">
        <v>87.396900000000002</v>
      </c>
      <c r="N186" s="52">
        <v>1.1107131011608622</v>
      </c>
      <c r="O186" s="52">
        <v>6.9540298507462683E-2</v>
      </c>
      <c r="P186" s="55" t="s">
        <v>514</v>
      </c>
      <c r="Q186" s="55" t="s">
        <v>514</v>
      </c>
      <c r="R186" s="52">
        <v>26.880235855513995</v>
      </c>
      <c r="S186" s="52">
        <v>1.2514076282827744</v>
      </c>
      <c r="T186" s="52">
        <v>165.51426104723313</v>
      </c>
      <c r="U186" s="52">
        <v>29.658624811931951</v>
      </c>
      <c r="V186" s="52">
        <v>34.6</v>
      </c>
      <c r="W186" s="52">
        <v>2.2000000000000002</v>
      </c>
      <c r="X186" s="67">
        <v>1408.438332667924</v>
      </c>
      <c r="Y186" s="67">
        <v>31.761822864956709</v>
      </c>
      <c r="Z186" s="52">
        <v>10.968068289598481</v>
      </c>
      <c r="AA186" s="52">
        <v>0.27884919380335127</v>
      </c>
      <c r="AB186" s="68">
        <v>33.498632099944821</v>
      </c>
      <c r="AC186" s="68">
        <v>0.70874517199634346</v>
      </c>
      <c r="AD186" s="52">
        <v>4.5141932875050559</v>
      </c>
      <c r="AE186" s="52">
        <v>0.15285078851597253</v>
      </c>
      <c r="AF186" s="68">
        <v>378.72566590445587</v>
      </c>
      <c r="AG186" s="68">
        <v>5.4463877387058899</v>
      </c>
      <c r="AH186" s="67">
        <v>1109.7074433318517</v>
      </c>
      <c r="AI186" s="67">
        <v>14.750712436926454</v>
      </c>
      <c r="AJ186" s="68">
        <v>143.00363981642664</v>
      </c>
      <c r="AK186" s="68">
        <v>2.4054438993511629</v>
      </c>
      <c r="AL186" s="67">
        <v>2950.2382829910521</v>
      </c>
      <c r="AM186" s="67">
        <v>57.407343916069543</v>
      </c>
      <c r="AN186" s="52">
        <v>3.2651726689894311</v>
      </c>
      <c r="AO186" s="52">
        <v>0.19508893305282765</v>
      </c>
      <c r="AP186" s="68">
        <v>77.287274096385531</v>
      </c>
      <c r="AQ186" s="68">
        <v>2.4246987951807224</v>
      </c>
      <c r="AR186" s="35">
        <v>0.18406882591093116</v>
      </c>
      <c r="AS186" s="35">
        <v>3.0678137651821858E-2</v>
      </c>
      <c r="AT186" s="34" t="s">
        <v>514</v>
      </c>
      <c r="AU186" s="34" t="s">
        <v>514</v>
      </c>
      <c r="AV186" s="34" t="s">
        <v>514</v>
      </c>
      <c r="AW186" s="34" t="s">
        <v>514</v>
      </c>
      <c r="AX186" s="34" t="s">
        <v>514</v>
      </c>
      <c r="AY186" s="34" t="s">
        <v>514</v>
      </c>
      <c r="AZ186" s="34" t="s">
        <v>514</v>
      </c>
      <c r="BA186" s="34" t="s">
        <v>514</v>
      </c>
      <c r="BB186" s="34" t="s">
        <v>514</v>
      </c>
      <c r="BC186" s="34" t="s">
        <v>514</v>
      </c>
      <c r="BD186" s="34" t="s">
        <v>514</v>
      </c>
      <c r="BE186" s="34" t="s">
        <v>514</v>
      </c>
      <c r="BF186" s="34" t="s">
        <v>514</v>
      </c>
      <c r="BG186" s="34" t="s">
        <v>514</v>
      </c>
      <c r="BH186" s="34" t="s">
        <v>514</v>
      </c>
      <c r="BI186" s="34" t="s">
        <v>514</v>
      </c>
      <c r="BJ186" s="34" t="s">
        <v>514</v>
      </c>
      <c r="BK186" s="34" t="s">
        <v>514</v>
      </c>
    </row>
    <row r="187" spans="1:63" x14ac:dyDescent="0.15">
      <c r="A187" s="47" t="s">
        <v>1073</v>
      </c>
      <c r="B187" s="21" t="s">
        <v>710</v>
      </c>
      <c r="C187" s="35">
        <v>38.7532</v>
      </c>
      <c r="D187" s="35">
        <v>12.7743</v>
      </c>
      <c r="E187" s="35">
        <v>47.214700000000001</v>
      </c>
      <c r="F187" s="35">
        <v>0.208757</v>
      </c>
      <c r="G187" s="35">
        <v>0.36423</v>
      </c>
      <c r="H187" s="35" t="s">
        <v>514</v>
      </c>
      <c r="I187" s="35" t="s">
        <v>514</v>
      </c>
      <c r="J187" s="35" t="s">
        <v>514</v>
      </c>
      <c r="K187" s="35" t="s">
        <v>514</v>
      </c>
      <c r="L187" s="35">
        <v>99.315187000000009</v>
      </c>
      <c r="M187" s="35">
        <v>86.822199999999995</v>
      </c>
      <c r="N187" s="52">
        <v>1.1358248756218905</v>
      </c>
      <c r="O187" s="52">
        <v>6.5676948590381437E-2</v>
      </c>
      <c r="P187" s="55" t="s">
        <v>514</v>
      </c>
      <c r="Q187" s="55" t="s">
        <v>514</v>
      </c>
      <c r="R187" s="52">
        <v>21.12376076541323</v>
      </c>
      <c r="S187" s="52">
        <v>0.80090088210097565</v>
      </c>
      <c r="T187" s="52">
        <v>107.05806827274792</v>
      </c>
      <c r="U187" s="52">
        <v>1.5307677322287458</v>
      </c>
      <c r="V187" s="52">
        <v>20</v>
      </c>
      <c r="W187" s="52">
        <v>2.2999999999999998</v>
      </c>
      <c r="X187" s="67">
        <v>1480.8949910786066</v>
      </c>
      <c r="Y187" s="67">
        <v>30.769265900426813</v>
      </c>
      <c r="Z187" s="52">
        <v>11.133312256296763</v>
      </c>
      <c r="AA187" s="52">
        <v>0.35114342923384972</v>
      </c>
      <c r="AB187" s="68">
        <v>40.075370387146187</v>
      </c>
      <c r="AC187" s="68">
        <v>0.79212695693708968</v>
      </c>
      <c r="AD187" s="52">
        <v>4.391912656692277</v>
      </c>
      <c r="AE187" s="52">
        <v>0.14266073594824105</v>
      </c>
      <c r="AF187" s="68">
        <v>282.2035720907237</v>
      </c>
      <c r="AG187" s="68">
        <v>3.0257709659477166</v>
      </c>
      <c r="AH187" s="67">
        <v>1178.9223247666605</v>
      </c>
      <c r="AI187" s="67">
        <v>14.750712436926454</v>
      </c>
      <c r="AJ187" s="68">
        <v>147.21316664029118</v>
      </c>
      <c r="AK187" s="68">
        <v>2.766260484253837</v>
      </c>
      <c r="AL187" s="67">
        <v>2709.3770356910213</v>
      </c>
      <c r="AM187" s="67">
        <v>53.663386704151961</v>
      </c>
      <c r="AN187" s="52">
        <v>3.4089224091336199</v>
      </c>
      <c r="AO187" s="52">
        <v>0.21562461021628318</v>
      </c>
      <c r="AP187" s="68">
        <v>89.713855421686731</v>
      </c>
      <c r="AQ187" s="68">
        <v>2.8288152610441757</v>
      </c>
      <c r="AR187" s="35">
        <v>0.11182675982760872</v>
      </c>
      <c r="AS187" s="35">
        <v>2.1771581559357447E-2</v>
      </c>
      <c r="AT187" s="34" t="s">
        <v>514</v>
      </c>
      <c r="AU187" s="34" t="s">
        <v>514</v>
      </c>
      <c r="AV187" s="34" t="s">
        <v>514</v>
      </c>
      <c r="AW187" s="34" t="s">
        <v>514</v>
      </c>
      <c r="AX187" s="34" t="s">
        <v>514</v>
      </c>
      <c r="AY187" s="34" t="s">
        <v>514</v>
      </c>
      <c r="AZ187" s="34" t="s">
        <v>514</v>
      </c>
      <c r="BA187" s="34" t="s">
        <v>514</v>
      </c>
      <c r="BB187" s="34" t="s">
        <v>514</v>
      </c>
      <c r="BC187" s="34" t="s">
        <v>514</v>
      </c>
      <c r="BD187" s="34" t="s">
        <v>514</v>
      </c>
      <c r="BE187" s="34" t="s">
        <v>514</v>
      </c>
      <c r="BF187" s="34" t="s">
        <v>514</v>
      </c>
      <c r="BG187" s="34" t="s">
        <v>514</v>
      </c>
      <c r="BH187" s="34" t="s">
        <v>514</v>
      </c>
      <c r="BI187" s="34" t="s">
        <v>514</v>
      </c>
      <c r="BJ187" s="34" t="s">
        <v>514</v>
      </c>
      <c r="BK187" s="34" t="s">
        <v>514</v>
      </c>
    </row>
    <row r="188" spans="1:63" x14ac:dyDescent="0.15">
      <c r="A188" s="47" t="s">
        <v>1073</v>
      </c>
      <c r="B188" s="21" t="s">
        <v>711</v>
      </c>
      <c r="C188" s="35">
        <v>39.292299999999997</v>
      </c>
      <c r="D188" s="35">
        <v>10.5174</v>
      </c>
      <c r="E188" s="35">
        <v>48.5321</v>
      </c>
      <c r="F188" s="35">
        <v>0.17809</v>
      </c>
      <c r="G188" s="35">
        <v>0.42719099999999999</v>
      </c>
      <c r="H188" s="35" t="s">
        <v>514</v>
      </c>
      <c r="I188" s="35" t="s">
        <v>514</v>
      </c>
      <c r="J188" s="35" t="s">
        <v>514</v>
      </c>
      <c r="K188" s="35" t="s">
        <v>514</v>
      </c>
      <c r="L188" s="35">
        <v>98.947080999999997</v>
      </c>
      <c r="M188" s="35">
        <v>89.160600000000002</v>
      </c>
      <c r="N188" s="52">
        <v>1.045036152570481</v>
      </c>
      <c r="O188" s="52">
        <v>6.4711111111111122E-2</v>
      </c>
      <c r="P188" s="55" t="s">
        <v>514</v>
      </c>
      <c r="Q188" s="55" t="s">
        <v>514</v>
      </c>
      <c r="R188" s="52">
        <v>27.330742601695793</v>
      </c>
      <c r="S188" s="52">
        <v>1.0011261026262195</v>
      </c>
      <c r="T188" s="52">
        <v>152.26355286512805</v>
      </c>
      <c r="U188" s="52">
        <v>1.7699501903894874</v>
      </c>
      <c r="V188" s="52">
        <v>25.3</v>
      </c>
      <c r="W188" s="52">
        <v>2.2000000000000002</v>
      </c>
      <c r="X188" s="67">
        <v>1309.1826362149343</v>
      </c>
      <c r="Y188" s="67">
        <v>22.828810184187635</v>
      </c>
      <c r="Z188" s="52">
        <v>10.503319633259563</v>
      </c>
      <c r="AA188" s="52">
        <v>0.26852144588470861</v>
      </c>
      <c r="AB188" s="68">
        <v>34.217799995058755</v>
      </c>
      <c r="AC188" s="68">
        <v>0.82339512628986966</v>
      </c>
      <c r="AD188" s="52">
        <v>4.2798220784472312</v>
      </c>
      <c r="AE188" s="52">
        <v>0.14266073594824105</v>
      </c>
      <c r="AF188" s="68">
        <v>463.24553488659541</v>
      </c>
      <c r="AG188" s="68">
        <v>8.976453865644892</v>
      </c>
      <c r="AH188" s="67">
        <v>980.35504196188128</v>
      </c>
      <c r="AI188" s="67">
        <v>15.885382624382336</v>
      </c>
      <c r="AJ188" s="68">
        <v>139.75629055230257</v>
      </c>
      <c r="AK188" s="68">
        <v>2.5257160943187213</v>
      </c>
      <c r="AL188" s="67">
        <v>3179.8676586553302</v>
      </c>
      <c r="AM188" s="67">
        <v>49.919429492234386</v>
      </c>
      <c r="AN188" s="52">
        <v>3.0084767044462373</v>
      </c>
      <c r="AO188" s="52">
        <v>0.18482109447109987</v>
      </c>
      <c r="AP188" s="68">
        <v>72.437876506024082</v>
      </c>
      <c r="AQ188" s="68">
        <v>2.1216114457831323</v>
      </c>
      <c r="AR188" s="35">
        <v>0.16427647903878803</v>
      </c>
      <c r="AS188" s="35">
        <v>2.3750816246571761E-2</v>
      </c>
      <c r="AT188" s="34" t="s">
        <v>514</v>
      </c>
      <c r="AU188" s="34" t="s">
        <v>514</v>
      </c>
      <c r="AV188" s="34" t="s">
        <v>514</v>
      </c>
      <c r="AW188" s="34" t="s">
        <v>514</v>
      </c>
      <c r="AX188" s="34" t="s">
        <v>514</v>
      </c>
      <c r="AY188" s="34" t="s">
        <v>514</v>
      </c>
      <c r="AZ188" s="34" t="s">
        <v>514</v>
      </c>
      <c r="BA188" s="34" t="s">
        <v>514</v>
      </c>
      <c r="BB188" s="34" t="s">
        <v>514</v>
      </c>
      <c r="BC188" s="34" t="s">
        <v>514</v>
      </c>
      <c r="BD188" s="34" t="s">
        <v>514</v>
      </c>
      <c r="BE188" s="34" t="s">
        <v>514</v>
      </c>
      <c r="BF188" s="34" t="s">
        <v>514</v>
      </c>
      <c r="BG188" s="34" t="s">
        <v>514</v>
      </c>
      <c r="BH188" s="34" t="s">
        <v>514</v>
      </c>
      <c r="BI188" s="34" t="s">
        <v>514</v>
      </c>
      <c r="BJ188" s="34" t="s">
        <v>514</v>
      </c>
      <c r="BK188" s="34" t="s">
        <v>514</v>
      </c>
    </row>
    <row r="189" spans="1:63" x14ac:dyDescent="0.15">
      <c r="A189" s="47" t="s">
        <v>1073</v>
      </c>
      <c r="B189" s="21" t="s">
        <v>723</v>
      </c>
      <c r="C189" s="35">
        <v>40.6126</v>
      </c>
      <c r="D189" s="35">
        <v>11.1089</v>
      </c>
      <c r="E189" s="35">
        <v>47.753900000000002</v>
      </c>
      <c r="F189" s="35">
        <v>0.172708</v>
      </c>
      <c r="G189" s="35">
        <v>0.42902200000000001</v>
      </c>
      <c r="H189" s="35" t="s">
        <v>514</v>
      </c>
      <c r="I189" s="35" t="s">
        <v>514</v>
      </c>
      <c r="J189" s="35" t="s">
        <v>514</v>
      </c>
      <c r="K189" s="35" t="s">
        <v>514</v>
      </c>
      <c r="L189" s="35">
        <v>100.07713000000001</v>
      </c>
      <c r="M189" s="35">
        <v>88.456400000000002</v>
      </c>
      <c r="N189" s="52">
        <v>1.1078155887230514</v>
      </c>
      <c r="O189" s="52">
        <v>6.3745273631840793E-2</v>
      </c>
      <c r="P189" s="55" t="s">
        <v>514</v>
      </c>
      <c r="Q189" s="55" t="s">
        <v>514</v>
      </c>
      <c r="R189" s="52">
        <v>28.682262840241187</v>
      </c>
      <c r="S189" s="52">
        <v>1.6018017642019513</v>
      </c>
      <c r="T189" s="52">
        <v>151.59384198227798</v>
      </c>
      <c r="U189" s="52">
        <v>2.7745165146646018</v>
      </c>
      <c r="V189" s="52">
        <v>20.3</v>
      </c>
      <c r="W189" s="52">
        <v>2.5</v>
      </c>
      <c r="X189" s="67">
        <v>1310.1751931794643</v>
      </c>
      <c r="Y189" s="67">
        <v>31.761822864956709</v>
      </c>
      <c r="Z189" s="52">
        <v>10.854463062493414</v>
      </c>
      <c r="AA189" s="52">
        <v>0.34081568131520712</v>
      </c>
      <c r="AB189" s="68">
        <v>32.758618758595695</v>
      </c>
      <c r="AC189" s="68">
        <v>0.90677691123061588</v>
      </c>
      <c r="AD189" s="52">
        <v>4.391912656692277</v>
      </c>
      <c r="AE189" s="52">
        <v>0.16304084108370406</v>
      </c>
      <c r="AF189" s="68">
        <v>452.85705457017491</v>
      </c>
      <c r="AG189" s="68">
        <v>11.094493541808294</v>
      </c>
      <c r="AH189" s="67">
        <v>1006.4524562733666</v>
      </c>
      <c r="AI189" s="67">
        <v>15.885382624382336</v>
      </c>
      <c r="AJ189" s="68">
        <v>140.11710713720524</v>
      </c>
      <c r="AK189" s="68">
        <v>2.4054438993511629</v>
      </c>
      <c r="AL189" s="67">
        <v>3176.1237014434128</v>
      </c>
      <c r="AM189" s="67">
        <v>48.671443754928525</v>
      </c>
      <c r="AN189" s="52">
        <v>3.1008872516817867</v>
      </c>
      <c r="AO189" s="52">
        <v>0.20535677163455543</v>
      </c>
      <c r="AP189" s="68">
        <v>78.398594377510022</v>
      </c>
      <c r="AQ189" s="68">
        <v>2.9298443775100393</v>
      </c>
      <c r="AR189" s="35">
        <v>0.16724533106960951</v>
      </c>
      <c r="AS189" s="35">
        <v>2.4740433590178919E-2</v>
      </c>
      <c r="AT189" s="34" t="s">
        <v>514</v>
      </c>
      <c r="AU189" s="34" t="s">
        <v>514</v>
      </c>
      <c r="AV189" s="34" t="s">
        <v>514</v>
      </c>
      <c r="AW189" s="34" t="s">
        <v>514</v>
      </c>
      <c r="AX189" s="34" t="s">
        <v>514</v>
      </c>
      <c r="AY189" s="34" t="s">
        <v>514</v>
      </c>
      <c r="AZ189" s="34" t="s">
        <v>514</v>
      </c>
      <c r="BA189" s="34" t="s">
        <v>514</v>
      </c>
      <c r="BB189" s="34" t="s">
        <v>514</v>
      </c>
      <c r="BC189" s="34" t="s">
        <v>514</v>
      </c>
      <c r="BD189" s="34" t="s">
        <v>514</v>
      </c>
      <c r="BE189" s="34" t="s">
        <v>514</v>
      </c>
      <c r="BF189" s="34" t="s">
        <v>514</v>
      </c>
      <c r="BG189" s="34" t="s">
        <v>514</v>
      </c>
      <c r="BH189" s="34" t="s">
        <v>514</v>
      </c>
      <c r="BI189" s="34" t="s">
        <v>514</v>
      </c>
      <c r="BJ189" s="34" t="s">
        <v>514</v>
      </c>
      <c r="BK189" s="34" t="s">
        <v>514</v>
      </c>
    </row>
    <row r="190" spans="1:63" x14ac:dyDescent="0.15">
      <c r="A190" s="47" t="s">
        <v>1073</v>
      </c>
      <c r="B190" s="21" t="s">
        <v>713</v>
      </c>
      <c r="C190" s="35">
        <v>38.790199999999999</v>
      </c>
      <c r="D190" s="35">
        <v>11.1568</v>
      </c>
      <c r="E190" s="35">
        <v>48.857799999999997</v>
      </c>
      <c r="F190" s="35">
        <v>0.178342</v>
      </c>
      <c r="G190" s="35">
        <v>0.43471399999999999</v>
      </c>
      <c r="H190" s="35" t="s">
        <v>514</v>
      </c>
      <c r="I190" s="35" t="s">
        <v>514</v>
      </c>
      <c r="J190" s="35" t="s">
        <v>514</v>
      </c>
      <c r="K190" s="35" t="s">
        <v>514</v>
      </c>
      <c r="L190" s="35">
        <v>99.417856</v>
      </c>
      <c r="M190" s="35">
        <v>88.644400000000005</v>
      </c>
      <c r="N190" s="52">
        <v>1.0440703150912105</v>
      </c>
      <c r="O190" s="52">
        <v>5.7950248756218903E-2</v>
      </c>
      <c r="P190" s="55" t="s">
        <v>514</v>
      </c>
      <c r="Q190" s="55" t="s">
        <v>514</v>
      </c>
      <c r="R190" s="52">
        <v>26.329616499069573</v>
      </c>
      <c r="S190" s="52">
        <v>0.90101349236359751</v>
      </c>
      <c r="T190" s="52">
        <v>150.49360267473858</v>
      </c>
      <c r="U190" s="52">
        <v>2.1526421234466739</v>
      </c>
      <c r="V190" s="52">
        <v>20.3</v>
      </c>
      <c r="W190" s="52">
        <v>2.2000000000000002</v>
      </c>
      <c r="X190" s="67">
        <v>1313.1528640730539</v>
      </c>
      <c r="Y190" s="67">
        <v>32.754379829486602</v>
      </c>
      <c r="Z190" s="52">
        <v>10.978396037517125</v>
      </c>
      <c r="AA190" s="52">
        <v>0.27884919380335127</v>
      </c>
      <c r="AB190" s="68">
        <v>33.905118301530962</v>
      </c>
      <c r="AC190" s="68">
        <v>0.84424057252505624</v>
      </c>
      <c r="AD190" s="52">
        <v>4.6059037606146394</v>
      </c>
      <c r="AE190" s="52">
        <v>0.15285078851597253</v>
      </c>
      <c r="AF190" s="68">
        <v>445.99864038069342</v>
      </c>
      <c r="AG190" s="68">
        <v>9.5816080588344352</v>
      </c>
      <c r="AH190" s="67">
        <v>1008.7217966482783</v>
      </c>
      <c r="AI190" s="67">
        <v>17.020052811838216</v>
      </c>
      <c r="AJ190" s="68">
        <v>140.71846811204304</v>
      </c>
      <c r="AK190" s="68">
        <v>2.6459882892862794</v>
      </c>
      <c r="AL190" s="67">
        <v>3168.6357870195775</v>
      </c>
      <c r="AM190" s="67">
        <v>48.671443754928525</v>
      </c>
      <c r="AN190" s="52">
        <v>2.9263339957924148</v>
      </c>
      <c r="AO190" s="52">
        <v>0.18482109447109987</v>
      </c>
      <c r="AP190" s="68">
        <v>75.670808232931719</v>
      </c>
      <c r="AQ190" s="68">
        <v>2.5257279116465856</v>
      </c>
      <c r="AR190" s="35">
        <v>0.15240107091550215</v>
      </c>
      <c r="AS190" s="35">
        <v>2.0781964215750293E-2</v>
      </c>
      <c r="AT190" s="34" t="s">
        <v>514</v>
      </c>
      <c r="AU190" s="34" t="s">
        <v>514</v>
      </c>
      <c r="AV190" s="34" t="s">
        <v>514</v>
      </c>
      <c r="AW190" s="34" t="s">
        <v>514</v>
      </c>
      <c r="AX190" s="34" t="s">
        <v>514</v>
      </c>
      <c r="AY190" s="34" t="s">
        <v>514</v>
      </c>
      <c r="AZ190" s="34" t="s">
        <v>514</v>
      </c>
      <c r="BA190" s="34" t="s">
        <v>514</v>
      </c>
      <c r="BB190" s="34" t="s">
        <v>514</v>
      </c>
      <c r="BC190" s="34" t="s">
        <v>514</v>
      </c>
      <c r="BD190" s="34" t="s">
        <v>514</v>
      </c>
      <c r="BE190" s="34" t="s">
        <v>514</v>
      </c>
      <c r="BF190" s="34" t="s">
        <v>514</v>
      </c>
      <c r="BG190" s="34" t="s">
        <v>514</v>
      </c>
      <c r="BH190" s="34" t="s">
        <v>514</v>
      </c>
      <c r="BI190" s="34" t="s">
        <v>514</v>
      </c>
      <c r="BJ190" s="34" t="s">
        <v>514</v>
      </c>
      <c r="BK190" s="34" t="s">
        <v>514</v>
      </c>
    </row>
    <row r="191" spans="1:63" x14ac:dyDescent="0.15">
      <c r="A191" s="47" t="s">
        <v>1073</v>
      </c>
      <c r="B191" s="21" t="s">
        <v>719</v>
      </c>
      <c r="C191" s="35">
        <v>40.214100000000002</v>
      </c>
      <c r="D191" s="35">
        <v>10.622</v>
      </c>
      <c r="E191" s="35">
        <v>48.0259</v>
      </c>
      <c r="F191" s="35">
        <v>0.16638600000000001</v>
      </c>
      <c r="G191" s="35">
        <v>0.49826900000000002</v>
      </c>
      <c r="H191" s="35" t="s">
        <v>514</v>
      </c>
      <c r="I191" s="35" t="s">
        <v>514</v>
      </c>
      <c r="J191" s="35" t="s">
        <v>514</v>
      </c>
      <c r="K191" s="35" t="s">
        <v>514</v>
      </c>
      <c r="L191" s="35">
        <v>99.526654999999991</v>
      </c>
      <c r="M191" s="35">
        <v>88.962100000000007</v>
      </c>
      <c r="N191" s="52">
        <v>1.0073684908789386</v>
      </c>
      <c r="O191" s="52">
        <v>5.0223548922056382E-2</v>
      </c>
      <c r="P191" s="55" t="s">
        <v>514</v>
      </c>
      <c r="Q191" s="55" t="s">
        <v>514</v>
      </c>
      <c r="R191" s="52">
        <v>27.430855211958413</v>
      </c>
      <c r="S191" s="52">
        <v>1.1512950180201522</v>
      </c>
      <c r="T191" s="52">
        <v>210.48056318145254</v>
      </c>
      <c r="U191" s="52">
        <v>57.403789958577967</v>
      </c>
      <c r="V191" s="52">
        <v>14.4</v>
      </c>
      <c r="W191" s="52">
        <v>2</v>
      </c>
      <c r="X191" s="67">
        <v>1262.5324588820292</v>
      </c>
      <c r="Y191" s="67">
        <v>22.828810184187635</v>
      </c>
      <c r="Z191" s="52">
        <v>11.071345768784909</v>
      </c>
      <c r="AA191" s="52">
        <v>0.29950468964063648</v>
      </c>
      <c r="AB191" s="68">
        <v>35.760363016462563</v>
      </c>
      <c r="AC191" s="68">
        <v>0.7608587875843098</v>
      </c>
      <c r="AD191" s="52">
        <v>5.0950262838657512</v>
      </c>
      <c r="AE191" s="52">
        <v>0.16304084108370406</v>
      </c>
      <c r="AF191" s="68">
        <v>392.7450713800136</v>
      </c>
      <c r="AG191" s="68">
        <v>6.7575551572832335</v>
      </c>
      <c r="AH191" s="67">
        <v>1071.1286569583517</v>
      </c>
      <c r="AI191" s="67">
        <v>13.616042249470574</v>
      </c>
      <c r="AJ191" s="68">
        <v>136.26839689824337</v>
      </c>
      <c r="AK191" s="68">
        <v>1.9243551194809305</v>
      </c>
      <c r="AL191" s="67">
        <v>3495.6080501937126</v>
      </c>
      <c r="AM191" s="67">
        <v>43.679500805705089</v>
      </c>
      <c r="AN191" s="52">
        <v>3.4499937634605309</v>
      </c>
      <c r="AO191" s="52">
        <v>0.22589244879801096</v>
      </c>
      <c r="AP191" s="68">
        <v>81.025351405622473</v>
      </c>
      <c r="AQ191" s="68">
        <v>2.5257279116465856</v>
      </c>
      <c r="AR191" s="35">
        <v>0.18703767794175263</v>
      </c>
      <c r="AS191" s="35">
        <v>2.2761198902964606E-2</v>
      </c>
      <c r="AT191" s="34" t="s">
        <v>514</v>
      </c>
      <c r="AU191" s="34" t="s">
        <v>514</v>
      </c>
      <c r="AV191" s="34" t="s">
        <v>514</v>
      </c>
      <c r="AW191" s="34" t="s">
        <v>514</v>
      </c>
      <c r="AX191" s="34" t="s">
        <v>514</v>
      </c>
      <c r="AY191" s="34" t="s">
        <v>514</v>
      </c>
      <c r="AZ191" s="34" t="s">
        <v>514</v>
      </c>
      <c r="BA191" s="34" t="s">
        <v>514</v>
      </c>
      <c r="BB191" s="34" t="s">
        <v>514</v>
      </c>
      <c r="BC191" s="34" t="s">
        <v>514</v>
      </c>
      <c r="BD191" s="34" t="s">
        <v>514</v>
      </c>
      <c r="BE191" s="34" t="s">
        <v>514</v>
      </c>
      <c r="BF191" s="34" t="s">
        <v>514</v>
      </c>
      <c r="BG191" s="34" t="s">
        <v>514</v>
      </c>
      <c r="BH191" s="34" t="s">
        <v>514</v>
      </c>
      <c r="BI191" s="34" t="s">
        <v>514</v>
      </c>
      <c r="BJ191" s="34" t="s">
        <v>514</v>
      </c>
      <c r="BK191" s="34" t="s">
        <v>514</v>
      </c>
    </row>
    <row r="192" spans="1:63" x14ac:dyDescent="0.15">
      <c r="A192" s="47" t="s">
        <v>1073</v>
      </c>
      <c r="B192" s="21" t="s">
        <v>722</v>
      </c>
      <c r="C192" s="35">
        <v>40.620399999999997</v>
      </c>
      <c r="D192" s="35">
        <v>10.6577</v>
      </c>
      <c r="E192" s="35">
        <v>48.142499999999998</v>
      </c>
      <c r="F192" s="35">
        <v>0.174958</v>
      </c>
      <c r="G192" s="35">
        <v>0.44296600000000003</v>
      </c>
      <c r="H192" s="35" t="s">
        <v>514</v>
      </c>
      <c r="I192" s="35" t="s">
        <v>514</v>
      </c>
      <c r="J192" s="35" t="s">
        <v>514</v>
      </c>
      <c r="K192" s="35" t="s">
        <v>514</v>
      </c>
      <c r="L192" s="35">
        <v>100.038524</v>
      </c>
      <c r="M192" s="35">
        <v>88.953000000000003</v>
      </c>
      <c r="N192" s="52">
        <v>1.1000888888888889</v>
      </c>
      <c r="O192" s="52">
        <v>5.9881923714759533E-2</v>
      </c>
      <c r="P192" s="55" t="s">
        <v>514</v>
      </c>
      <c r="Q192" s="55" t="s">
        <v>514</v>
      </c>
      <c r="R192" s="52">
        <v>27.130517381170549</v>
      </c>
      <c r="S192" s="52">
        <v>1.0511824077575305</v>
      </c>
      <c r="T192" s="52">
        <v>175.55992428998428</v>
      </c>
      <c r="U192" s="52">
        <v>32.050449393539367</v>
      </c>
      <c r="V192" s="52">
        <v>24.6</v>
      </c>
      <c r="W192" s="52">
        <v>2.2000000000000002</v>
      </c>
      <c r="X192" s="67">
        <v>1305.2124083568146</v>
      </c>
      <c r="Y192" s="67">
        <v>22.828810184187635</v>
      </c>
      <c r="Z192" s="52">
        <v>10.926757297923912</v>
      </c>
      <c r="AA192" s="52">
        <v>0.29950468964063648</v>
      </c>
      <c r="AB192" s="68">
        <v>32.654391527419762</v>
      </c>
      <c r="AC192" s="68">
        <v>0.77128151070190309</v>
      </c>
      <c r="AD192" s="52">
        <v>4.4224828143954724</v>
      </c>
      <c r="AE192" s="52">
        <v>0.14266073594824105</v>
      </c>
      <c r="AF192" s="68">
        <v>452.9579136023732</v>
      </c>
      <c r="AG192" s="68">
        <v>9.4807490266361789</v>
      </c>
      <c r="AH192" s="67">
        <v>1029.1458600224842</v>
      </c>
      <c r="AI192" s="67">
        <v>21.558733561661743</v>
      </c>
      <c r="AJ192" s="68">
        <v>142.28200664662128</v>
      </c>
      <c r="AK192" s="68">
        <v>2.766260484253837</v>
      </c>
      <c r="AL192" s="67">
        <v>3251.0028456817645</v>
      </c>
      <c r="AM192" s="67">
        <v>59.903315390681264</v>
      </c>
      <c r="AN192" s="52">
        <v>3.1830299603356091</v>
      </c>
      <c r="AO192" s="52">
        <v>0.16428541730764434</v>
      </c>
      <c r="AP192" s="68">
        <v>76.479041164658625</v>
      </c>
      <c r="AQ192" s="68">
        <v>2.4246987951807224</v>
      </c>
      <c r="AR192" s="35">
        <v>0.15438030560271646</v>
      </c>
      <c r="AS192" s="35">
        <v>2.4740433590178919E-2</v>
      </c>
      <c r="AT192" s="34" t="s">
        <v>514</v>
      </c>
      <c r="AU192" s="34" t="s">
        <v>514</v>
      </c>
      <c r="AV192" s="34" t="s">
        <v>514</v>
      </c>
      <c r="AW192" s="34" t="s">
        <v>514</v>
      </c>
      <c r="AX192" s="34" t="s">
        <v>514</v>
      </c>
      <c r="AY192" s="34" t="s">
        <v>514</v>
      </c>
      <c r="AZ192" s="34" t="s">
        <v>514</v>
      </c>
      <c r="BA192" s="34" t="s">
        <v>514</v>
      </c>
      <c r="BB192" s="34" t="s">
        <v>514</v>
      </c>
      <c r="BC192" s="34" t="s">
        <v>514</v>
      </c>
      <c r="BD192" s="34" t="s">
        <v>514</v>
      </c>
      <c r="BE192" s="34" t="s">
        <v>514</v>
      </c>
      <c r="BF192" s="34" t="s">
        <v>514</v>
      </c>
      <c r="BG192" s="34" t="s">
        <v>514</v>
      </c>
      <c r="BH192" s="34" t="s">
        <v>514</v>
      </c>
      <c r="BI192" s="34" t="s">
        <v>514</v>
      </c>
      <c r="BJ192" s="34" t="s">
        <v>514</v>
      </c>
      <c r="BK192" s="34" t="s">
        <v>514</v>
      </c>
    </row>
    <row r="193" spans="1:63" x14ac:dyDescent="0.15">
      <c r="A193" s="47" t="s">
        <v>1073</v>
      </c>
      <c r="B193" s="21" t="s">
        <v>724</v>
      </c>
      <c r="C193" s="35">
        <v>40.687100000000001</v>
      </c>
      <c r="D193" s="35">
        <v>11.131600000000001</v>
      </c>
      <c r="E193" s="35">
        <v>47.720799999999997</v>
      </c>
      <c r="F193" s="35">
        <v>0.17535400000000001</v>
      </c>
      <c r="G193" s="35">
        <v>0.431591</v>
      </c>
      <c r="H193" s="35" t="s">
        <v>514</v>
      </c>
      <c r="I193" s="35" t="s">
        <v>514</v>
      </c>
      <c r="J193" s="35" t="s">
        <v>514</v>
      </c>
      <c r="K193" s="35" t="s">
        <v>514</v>
      </c>
      <c r="L193" s="35">
        <v>100.146445</v>
      </c>
      <c r="M193" s="35">
        <v>88.4285</v>
      </c>
      <c r="N193" s="52">
        <v>1.0392411276948592</v>
      </c>
      <c r="O193" s="52">
        <v>5.3121061359867328E-2</v>
      </c>
      <c r="P193" s="55" t="s">
        <v>514</v>
      </c>
      <c r="Q193" s="55" t="s">
        <v>514</v>
      </c>
      <c r="R193" s="52">
        <v>27.63108043248366</v>
      </c>
      <c r="S193" s="52">
        <v>1.1012387128888415</v>
      </c>
      <c r="T193" s="52">
        <v>157.47773045303222</v>
      </c>
      <c r="U193" s="52">
        <v>2.2961515983431187</v>
      </c>
      <c r="V193" s="52">
        <v>22.4</v>
      </c>
      <c r="W193" s="52">
        <v>2.2999999999999998</v>
      </c>
      <c r="X193" s="67">
        <v>1325.0635476474126</v>
      </c>
      <c r="Y193" s="67">
        <v>25.806481077777327</v>
      </c>
      <c r="Z193" s="52">
        <v>10.782168827062915</v>
      </c>
      <c r="AA193" s="52">
        <v>0.30983243755927914</v>
      </c>
      <c r="AB193" s="68">
        <v>34.738936150938422</v>
      </c>
      <c r="AC193" s="68">
        <v>0.84424057252505624</v>
      </c>
      <c r="AD193" s="52">
        <v>4.4326728669632036</v>
      </c>
      <c r="AE193" s="52">
        <v>0.14266073594824105</v>
      </c>
      <c r="AF193" s="68">
        <v>457.90000618008776</v>
      </c>
      <c r="AG193" s="68">
        <v>11.094493541808294</v>
      </c>
      <c r="AH193" s="67">
        <v>1000.7791053360871</v>
      </c>
      <c r="AI193" s="67">
        <v>20.424063374205861</v>
      </c>
      <c r="AJ193" s="68">
        <v>139.27520177243233</v>
      </c>
      <c r="AK193" s="68">
        <v>2.766260484253837</v>
      </c>
      <c r="AL193" s="67">
        <v>3209.8193163506708</v>
      </c>
      <c r="AM193" s="67">
        <v>62.399286865292979</v>
      </c>
      <c r="AN193" s="52">
        <v>3.2343691532442476</v>
      </c>
      <c r="AO193" s="52">
        <v>0.19508893305282765</v>
      </c>
      <c r="AP193" s="68">
        <v>78.095507028112436</v>
      </c>
      <c r="AQ193" s="68">
        <v>2.4246987951807224</v>
      </c>
      <c r="AR193" s="35">
        <v>0.15635954028993077</v>
      </c>
      <c r="AS193" s="35">
        <v>2.4740433590178919E-2</v>
      </c>
      <c r="AT193" s="34" t="s">
        <v>514</v>
      </c>
      <c r="AU193" s="34" t="s">
        <v>514</v>
      </c>
      <c r="AV193" s="34" t="s">
        <v>514</v>
      </c>
      <c r="AW193" s="34" t="s">
        <v>514</v>
      </c>
      <c r="AX193" s="34" t="s">
        <v>514</v>
      </c>
      <c r="AY193" s="34" t="s">
        <v>514</v>
      </c>
      <c r="AZ193" s="34" t="s">
        <v>514</v>
      </c>
      <c r="BA193" s="34" t="s">
        <v>514</v>
      </c>
      <c r="BB193" s="34" t="s">
        <v>514</v>
      </c>
      <c r="BC193" s="34" t="s">
        <v>514</v>
      </c>
      <c r="BD193" s="34" t="s">
        <v>514</v>
      </c>
      <c r="BE193" s="34" t="s">
        <v>514</v>
      </c>
      <c r="BF193" s="34" t="s">
        <v>514</v>
      </c>
      <c r="BG193" s="34" t="s">
        <v>514</v>
      </c>
      <c r="BH193" s="34" t="s">
        <v>514</v>
      </c>
      <c r="BI193" s="34" t="s">
        <v>514</v>
      </c>
      <c r="BJ193" s="34" t="s">
        <v>514</v>
      </c>
      <c r="BK193" s="34" t="s">
        <v>514</v>
      </c>
    </row>
    <row r="194" spans="1:63" x14ac:dyDescent="0.15">
      <c r="A194" s="47" t="s">
        <v>1073</v>
      </c>
      <c r="B194" s="21" t="s">
        <v>725</v>
      </c>
      <c r="C194" s="35">
        <v>40.323900000000002</v>
      </c>
      <c r="D194" s="35">
        <v>11.178100000000001</v>
      </c>
      <c r="E194" s="35">
        <v>48.319899999999997</v>
      </c>
      <c r="F194" s="35">
        <v>0.17552300000000001</v>
      </c>
      <c r="G194" s="35">
        <v>0.43052499999999999</v>
      </c>
      <c r="H194" s="35" t="s">
        <v>514</v>
      </c>
      <c r="I194" s="35" t="s">
        <v>514</v>
      </c>
      <c r="J194" s="35" t="s">
        <v>514</v>
      </c>
      <c r="K194" s="35" t="s">
        <v>514</v>
      </c>
      <c r="L194" s="35">
        <v>100.427948</v>
      </c>
      <c r="M194" s="35">
        <v>88.513199999999998</v>
      </c>
      <c r="N194" s="52">
        <v>1.0546945273631843</v>
      </c>
      <c r="O194" s="52">
        <v>7.0506135986732998E-2</v>
      </c>
      <c r="P194" s="55" t="s">
        <v>514</v>
      </c>
      <c r="Q194" s="55" t="s">
        <v>514</v>
      </c>
      <c r="R194" s="52">
        <v>27.781249347877591</v>
      </c>
      <c r="S194" s="52">
        <v>1.3014639334140854</v>
      </c>
      <c r="T194" s="52">
        <v>165.99262596355462</v>
      </c>
      <c r="U194" s="52">
        <v>37.312463473075681</v>
      </c>
      <c r="V194" s="52">
        <v>28.2</v>
      </c>
      <c r="W194" s="52">
        <v>2.6</v>
      </c>
      <c r="X194" s="67">
        <v>1287.3463829952766</v>
      </c>
      <c r="Y194" s="67">
        <v>29.776708935896913</v>
      </c>
      <c r="Z194" s="52">
        <v>10.792496574981557</v>
      </c>
      <c r="AA194" s="52">
        <v>0.36147117715249233</v>
      </c>
      <c r="AB194" s="68">
        <v>31.268169352779857</v>
      </c>
      <c r="AC194" s="68">
        <v>1.0422723117593287</v>
      </c>
      <c r="AD194" s="52">
        <v>4.391912656692277</v>
      </c>
      <c r="AE194" s="52">
        <v>0.20380105135463006</v>
      </c>
      <c r="AF194" s="68">
        <v>436.71960941845373</v>
      </c>
      <c r="AG194" s="68">
        <v>12.103083863790866</v>
      </c>
      <c r="AH194" s="67">
        <v>1005.3177860859107</v>
      </c>
      <c r="AI194" s="67">
        <v>28.36675468639703</v>
      </c>
      <c r="AJ194" s="68">
        <v>137.95220762778919</v>
      </c>
      <c r="AK194" s="68">
        <v>3.9689824339294186</v>
      </c>
      <c r="AL194" s="67">
        <v>3053.8210991874384</v>
      </c>
      <c r="AM194" s="67">
        <v>68.639215551822275</v>
      </c>
      <c r="AN194" s="52">
        <v>3.1932977989173366</v>
      </c>
      <c r="AO194" s="52">
        <v>0.25669596454319427</v>
      </c>
      <c r="AP194" s="68">
        <v>76.074924698795158</v>
      </c>
      <c r="AQ194" s="68">
        <v>2.8288152610441757</v>
      </c>
      <c r="AR194" s="35">
        <v>0.16130762700796655</v>
      </c>
      <c r="AS194" s="35">
        <v>2.96885203082147E-2</v>
      </c>
      <c r="AT194" s="34" t="s">
        <v>514</v>
      </c>
      <c r="AU194" s="34" t="s">
        <v>514</v>
      </c>
      <c r="AV194" s="34" t="s">
        <v>514</v>
      </c>
      <c r="AW194" s="34" t="s">
        <v>514</v>
      </c>
      <c r="AX194" s="34" t="s">
        <v>514</v>
      </c>
      <c r="AY194" s="34" t="s">
        <v>514</v>
      </c>
      <c r="AZ194" s="34" t="s">
        <v>514</v>
      </c>
      <c r="BA194" s="34" t="s">
        <v>514</v>
      </c>
      <c r="BB194" s="34" t="s">
        <v>514</v>
      </c>
      <c r="BC194" s="34" t="s">
        <v>514</v>
      </c>
      <c r="BD194" s="34" t="s">
        <v>514</v>
      </c>
      <c r="BE194" s="34" t="s">
        <v>514</v>
      </c>
      <c r="BF194" s="34" t="s">
        <v>514</v>
      </c>
      <c r="BG194" s="34" t="s">
        <v>514</v>
      </c>
      <c r="BH194" s="34" t="s">
        <v>514</v>
      </c>
      <c r="BI194" s="34" t="s">
        <v>514</v>
      </c>
      <c r="BJ194" s="34" t="s">
        <v>514</v>
      </c>
      <c r="BK194" s="34" t="s">
        <v>514</v>
      </c>
    </row>
    <row r="195" spans="1:63" x14ac:dyDescent="0.15">
      <c r="A195" s="47" t="s">
        <v>1074</v>
      </c>
      <c r="B195" s="21" t="s">
        <v>691</v>
      </c>
      <c r="C195" s="35">
        <v>39.521000000000001</v>
      </c>
      <c r="D195" s="35">
        <v>10.880599999999999</v>
      </c>
      <c r="E195" s="35">
        <v>47.925800000000002</v>
      </c>
      <c r="F195" s="35">
        <v>0.19450000000000001</v>
      </c>
      <c r="G195" s="35">
        <v>0.44412299999999999</v>
      </c>
      <c r="H195" s="35" t="s">
        <v>514</v>
      </c>
      <c r="I195" s="35" t="s">
        <v>514</v>
      </c>
      <c r="J195" s="35" t="s">
        <v>514</v>
      </c>
      <c r="K195" s="35" t="s">
        <v>514</v>
      </c>
      <c r="L195" s="35">
        <v>98.966023000000021</v>
      </c>
      <c r="M195" s="35">
        <v>88.712515853842305</v>
      </c>
      <c r="N195" s="52">
        <v>0.96100829187396353</v>
      </c>
      <c r="O195" s="52">
        <v>5.2155223880597013E-2</v>
      </c>
      <c r="P195" s="55" t="s">
        <v>514</v>
      </c>
      <c r="Q195" s="55" t="s">
        <v>514</v>
      </c>
      <c r="R195" s="52">
        <v>23.276181886059604</v>
      </c>
      <c r="S195" s="52">
        <v>0.70078827183835357</v>
      </c>
      <c r="T195" s="52">
        <v>150.0152377584171</v>
      </c>
      <c r="U195" s="52">
        <v>1.2915852740680043</v>
      </c>
      <c r="V195" s="52">
        <v>28.8</v>
      </c>
      <c r="W195" s="52">
        <v>2</v>
      </c>
      <c r="X195" s="67">
        <v>1212.9046106555343</v>
      </c>
      <c r="Y195" s="67">
        <v>19.851139290597942</v>
      </c>
      <c r="Z195" s="52">
        <v>8.2415428390768266</v>
      </c>
      <c r="AA195" s="52">
        <v>0.21688270629149542</v>
      </c>
      <c r="AB195" s="68">
        <v>35.43725859981717</v>
      </c>
      <c r="AC195" s="68">
        <v>0.7608587875843098</v>
      </c>
      <c r="AD195" s="52">
        <v>4.0760210270926009</v>
      </c>
      <c r="AE195" s="52">
        <v>0.13247068338050955</v>
      </c>
      <c r="AF195" s="68">
        <v>444.99005005871084</v>
      </c>
      <c r="AG195" s="68">
        <v>6.8584141894814907</v>
      </c>
      <c r="AH195" s="67">
        <v>945.40720018824027</v>
      </c>
      <c r="AI195" s="67">
        <v>9.6446965933749897</v>
      </c>
      <c r="AJ195" s="68">
        <v>132.78050324418419</v>
      </c>
      <c r="AK195" s="68">
        <v>1.3229941446431397</v>
      </c>
      <c r="AL195" s="67">
        <v>3098.7485857304496</v>
      </c>
      <c r="AM195" s="67">
        <v>36.191586381869932</v>
      </c>
      <c r="AN195" s="52">
        <v>3.2857083461528869</v>
      </c>
      <c r="AO195" s="52">
        <v>0.19508893305282765</v>
      </c>
      <c r="AP195" s="68">
        <v>68.093624497991954</v>
      </c>
      <c r="AQ195" s="68">
        <v>1.8185240963855418</v>
      </c>
      <c r="AR195" s="35">
        <v>0.15240107091550215</v>
      </c>
      <c r="AS195" s="35">
        <v>2.0781964215750293E-2</v>
      </c>
      <c r="AT195" s="34" t="s">
        <v>514</v>
      </c>
      <c r="AU195" s="34" t="s">
        <v>514</v>
      </c>
      <c r="AV195" s="34" t="s">
        <v>514</v>
      </c>
      <c r="AW195" s="34" t="s">
        <v>514</v>
      </c>
      <c r="AX195" s="34" t="s">
        <v>514</v>
      </c>
      <c r="AY195" s="34" t="s">
        <v>514</v>
      </c>
      <c r="AZ195" s="34" t="s">
        <v>514</v>
      </c>
      <c r="BA195" s="34" t="s">
        <v>514</v>
      </c>
      <c r="BB195" s="34" t="s">
        <v>514</v>
      </c>
      <c r="BC195" s="34" t="s">
        <v>514</v>
      </c>
      <c r="BD195" s="34" t="s">
        <v>514</v>
      </c>
      <c r="BE195" s="34" t="s">
        <v>514</v>
      </c>
      <c r="BF195" s="34" t="s">
        <v>514</v>
      </c>
      <c r="BG195" s="34" t="s">
        <v>514</v>
      </c>
      <c r="BH195" s="34" t="s">
        <v>514</v>
      </c>
      <c r="BI195" s="34" t="s">
        <v>514</v>
      </c>
      <c r="BJ195" s="34" t="s">
        <v>514</v>
      </c>
      <c r="BK195" s="34" t="s">
        <v>514</v>
      </c>
    </row>
    <row r="196" spans="1:63" x14ac:dyDescent="0.15">
      <c r="A196" s="47" t="s">
        <v>1074</v>
      </c>
      <c r="B196" s="21" t="s">
        <v>693</v>
      </c>
      <c r="C196" s="35">
        <v>39.357900000000001</v>
      </c>
      <c r="D196" s="35">
        <v>11.635999999999999</v>
      </c>
      <c r="E196" s="35">
        <v>47.505400000000002</v>
      </c>
      <c r="F196" s="35">
        <v>0.193608</v>
      </c>
      <c r="G196" s="35">
        <v>0.43339</v>
      </c>
      <c r="H196" s="35" t="s">
        <v>514</v>
      </c>
      <c r="I196" s="35" t="s">
        <v>514</v>
      </c>
      <c r="J196" s="35" t="s">
        <v>514</v>
      </c>
      <c r="K196" s="35" t="s">
        <v>514</v>
      </c>
      <c r="L196" s="35">
        <v>99.126298000000006</v>
      </c>
      <c r="M196" s="35">
        <v>87.929527851870645</v>
      </c>
      <c r="N196" s="52">
        <v>0.99771011608623539</v>
      </c>
      <c r="O196" s="52">
        <v>5.6984411276948588E-2</v>
      </c>
      <c r="P196" s="55" t="s">
        <v>514</v>
      </c>
      <c r="Q196" s="55" t="s">
        <v>514</v>
      </c>
      <c r="R196" s="52">
        <v>22.275055783433384</v>
      </c>
      <c r="S196" s="52">
        <v>0.80090088210097565</v>
      </c>
      <c r="T196" s="52">
        <v>147.47990370191323</v>
      </c>
      <c r="U196" s="52">
        <v>1.6264407154930423</v>
      </c>
      <c r="V196" s="52">
        <v>25.8</v>
      </c>
      <c r="W196" s="52">
        <v>2</v>
      </c>
      <c r="X196" s="67">
        <v>1336.9742312217716</v>
      </c>
      <c r="Y196" s="67">
        <v>26.799038042307224</v>
      </c>
      <c r="Z196" s="52">
        <v>8.3551480661818953</v>
      </c>
      <c r="AA196" s="52">
        <v>0.23753820212878071</v>
      </c>
      <c r="AB196" s="68">
        <v>37.897021255569186</v>
      </c>
      <c r="AC196" s="68">
        <v>0.85466329564264942</v>
      </c>
      <c r="AD196" s="52">
        <v>4.1065911847957963</v>
      </c>
      <c r="AE196" s="52">
        <v>0.14266073594824105</v>
      </c>
      <c r="AF196" s="68">
        <v>425.32253878005065</v>
      </c>
      <c r="AG196" s="68">
        <v>7.3627093504727767</v>
      </c>
      <c r="AH196" s="67">
        <v>989.31893644278273</v>
      </c>
      <c r="AI196" s="67">
        <v>9.9850976496117543</v>
      </c>
      <c r="AJ196" s="68">
        <v>135.42649153347045</v>
      </c>
      <c r="AK196" s="68">
        <v>1.3229941446431397</v>
      </c>
      <c r="AL196" s="67">
        <v>3062.5569993485797</v>
      </c>
      <c r="AM196" s="67">
        <v>34.943600644564071</v>
      </c>
      <c r="AN196" s="52">
        <v>3.2241013146625201</v>
      </c>
      <c r="AO196" s="52">
        <v>0.16428541730764434</v>
      </c>
      <c r="AP196" s="68">
        <v>67.992595381526087</v>
      </c>
      <c r="AQ196" s="68">
        <v>1.7174949799196784</v>
      </c>
      <c r="AR196" s="35">
        <v>0.1256814026381089</v>
      </c>
      <c r="AS196" s="35">
        <v>1.8802729528535976E-2</v>
      </c>
      <c r="AT196" s="34" t="s">
        <v>514</v>
      </c>
      <c r="AU196" s="34" t="s">
        <v>514</v>
      </c>
      <c r="AV196" s="34" t="s">
        <v>514</v>
      </c>
      <c r="AW196" s="34" t="s">
        <v>514</v>
      </c>
      <c r="AX196" s="34" t="s">
        <v>514</v>
      </c>
      <c r="AY196" s="34" t="s">
        <v>514</v>
      </c>
      <c r="AZ196" s="34" t="s">
        <v>514</v>
      </c>
      <c r="BA196" s="34" t="s">
        <v>514</v>
      </c>
      <c r="BB196" s="34" t="s">
        <v>514</v>
      </c>
      <c r="BC196" s="34" t="s">
        <v>514</v>
      </c>
      <c r="BD196" s="34" t="s">
        <v>514</v>
      </c>
      <c r="BE196" s="34" t="s">
        <v>514</v>
      </c>
      <c r="BF196" s="34" t="s">
        <v>514</v>
      </c>
      <c r="BG196" s="34" t="s">
        <v>514</v>
      </c>
      <c r="BH196" s="34" t="s">
        <v>514</v>
      </c>
      <c r="BI196" s="34" t="s">
        <v>514</v>
      </c>
      <c r="BJ196" s="34" t="s">
        <v>514</v>
      </c>
      <c r="BK196" s="34" t="s">
        <v>514</v>
      </c>
    </row>
    <row r="197" spans="1:63" x14ac:dyDescent="0.15">
      <c r="A197" s="47" t="s">
        <v>1074</v>
      </c>
      <c r="B197" s="21" t="s">
        <v>694</v>
      </c>
      <c r="C197" s="35">
        <v>39.560200000000002</v>
      </c>
      <c r="D197" s="35">
        <v>10.866300000000001</v>
      </c>
      <c r="E197" s="35">
        <v>48.122900000000001</v>
      </c>
      <c r="F197" s="35">
        <v>0.19513800000000001</v>
      </c>
      <c r="G197" s="35">
        <v>0.44084200000000001</v>
      </c>
      <c r="H197" s="35" t="s">
        <v>514</v>
      </c>
      <c r="I197" s="35" t="s">
        <v>514</v>
      </c>
      <c r="J197" s="35" t="s">
        <v>514</v>
      </c>
      <c r="K197" s="35" t="s">
        <v>514</v>
      </c>
      <c r="L197" s="35">
        <v>99.185380000000009</v>
      </c>
      <c r="M197" s="35">
        <v>88.766667831524003</v>
      </c>
      <c r="N197" s="52">
        <v>0.99771011608623539</v>
      </c>
      <c r="O197" s="52">
        <v>5.2155223880597013E-2</v>
      </c>
      <c r="P197" s="55" t="s">
        <v>514</v>
      </c>
      <c r="Q197" s="55" t="s">
        <v>514</v>
      </c>
      <c r="R197" s="52">
        <v>26.429729109332193</v>
      </c>
      <c r="S197" s="52">
        <v>0.80090088210097565</v>
      </c>
      <c r="T197" s="52">
        <v>162.26137961624704</v>
      </c>
      <c r="U197" s="52">
        <v>1.7221136987573391</v>
      </c>
      <c r="V197" s="52">
        <v>33.4</v>
      </c>
      <c r="W197" s="52">
        <v>2.8</v>
      </c>
      <c r="X197" s="67">
        <v>1231.7631929816023</v>
      </c>
      <c r="Y197" s="67">
        <v>24.813924113247428</v>
      </c>
      <c r="Z197" s="52">
        <v>8.6649805037411749</v>
      </c>
      <c r="AA197" s="52">
        <v>0.23753820212878071</v>
      </c>
      <c r="AB197" s="68">
        <v>34.103150040765229</v>
      </c>
      <c r="AC197" s="68">
        <v>0.72959061823152993</v>
      </c>
      <c r="AD197" s="52">
        <v>4.3817226041245458</v>
      </c>
      <c r="AE197" s="52">
        <v>0.12228063081277803</v>
      </c>
      <c r="AF197" s="68">
        <v>477.06322229775662</v>
      </c>
      <c r="AG197" s="68">
        <v>7.3627093504727767</v>
      </c>
      <c r="AH197" s="67">
        <v>956.64043504405345</v>
      </c>
      <c r="AI197" s="67">
        <v>9.3042955371382252</v>
      </c>
      <c r="AJ197" s="68">
        <v>135.66703592340559</v>
      </c>
      <c r="AK197" s="68">
        <v>1.563538534578256</v>
      </c>
      <c r="AL197" s="67">
        <v>3176.1237014434128</v>
      </c>
      <c r="AM197" s="67">
        <v>37.439572119175786</v>
      </c>
      <c r="AN197" s="52">
        <v>3.0084767044462373</v>
      </c>
      <c r="AO197" s="52">
        <v>0.17455325588937212</v>
      </c>
      <c r="AP197" s="68">
        <v>70.417294176706818</v>
      </c>
      <c r="AQ197" s="68">
        <v>2.1216114457831323</v>
      </c>
      <c r="AR197" s="35">
        <v>0.14250489747943057</v>
      </c>
      <c r="AS197" s="35">
        <v>1.8802729528535976E-2</v>
      </c>
      <c r="AT197" s="34" t="s">
        <v>514</v>
      </c>
      <c r="AU197" s="34" t="s">
        <v>514</v>
      </c>
      <c r="AV197" s="34" t="s">
        <v>514</v>
      </c>
      <c r="AW197" s="34" t="s">
        <v>514</v>
      </c>
      <c r="AX197" s="34" t="s">
        <v>514</v>
      </c>
      <c r="AY197" s="34" t="s">
        <v>514</v>
      </c>
      <c r="AZ197" s="34" t="s">
        <v>514</v>
      </c>
      <c r="BA197" s="34" t="s">
        <v>514</v>
      </c>
      <c r="BB197" s="34" t="s">
        <v>514</v>
      </c>
      <c r="BC197" s="34" t="s">
        <v>514</v>
      </c>
      <c r="BD197" s="34" t="s">
        <v>514</v>
      </c>
      <c r="BE197" s="34" t="s">
        <v>514</v>
      </c>
      <c r="BF197" s="34" t="s">
        <v>514</v>
      </c>
      <c r="BG197" s="34" t="s">
        <v>514</v>
      </c>
      <c r="BH197" s="34" t="s">
        <v>514</v>
      </c>
      <c r="BI197" s="34" t="s">
        <v>514</v>
      </c>
      <c r="BJ197" s="34" t="s">
        <v>514</v>
      </c>
      <c r="BK197" s="34" t="s">
        <v>514</v>
      </c>
    </row>
    <row r="198" spans="1:63" x14ac:dyDescent="0.15">
      <c r="A198" s="47" t="s">
        <v>1074</v>
      </c>
      <c r="B198" s="21" t="s">
        <v>695</v>
      </c>
      <c r="C198" s="35">
        <v>38.947299999999998</v>
      </c>
      <c r="D198" s="35">
        <v>12.7056</v>
      </c>
      <c r="E198" s="35">
        <v>46.941000000000003</v>
      </c>
      <c r="F198" s="35">
        <v>0.21379300000000001</v>
      </c>
      <c r="G198" s="35">
        <v>0.40445999999999999</v>
      </c>
      <c r="H198" s="35" t="s">
        <v>514</v>
      </c>
      <c r="I198" s="35" t="s">
        <v>514</v>
      </c>
      <c r="J198" s="35" t="s">
        <v>514</v>
      </c>
      <c r="K198" s="35" t="s">
        <v>514</v>
      </c>
      <c r="L198" s="35">
        <v>99.212153000000001</v>
      </c>
      <c r="M198" s="35">
        <v>86.828534565071607</v>
      </c>
      <c r="N198" s="52">
        <v>1.0189585406301824</v>
      </c>
      <c r="O198" s="52">
        <v>4.5394361525704807E-2</v>
      </c>
      <c r="P198" s="55" t="s">
        <v>514</v>
      </c>
      <c r="Q198" s="55" t="s">
        <v>514</v>
      </c>
      <c r="R198" s="52">
        <v>23.326238191190914</v>
      </c>
      <c r="S198" s="52">
        <v>0.70078827183835357</v>
      </c>
      <c r="T198" s="52">
        <v>152.69408128981738</v>
      </c>
      <c r="U198" s="52">
        <v>1.5786042238608939</v>
      </c>
      <c r="V198" s="52">
        <v>24.7</v>
      </c>
      <c r="W198" s="52">
        <v>1.9</v>
      </c>
      <c r="X198" s="67">
        <v>1329.0337755055323</v>
      </c>
      <c r="Y198" s="67">
        <v>23.821367148717531</v>
      </c>
      <c r="Z198" s="52">
        <v>9.109073664242807</v>
      </c>
      <c r="AA198" s="52">
        <v>0.22721045421013805</v>
      </c>
      <c r="AB198" s="68">
        <v>36.500376357811689</v>
      </c>
      <c r="AC198" s="68">
        <v>0.68789972576115688</v>
      </c>
      <c r="AD198" s="52">
        <v>7.1534169025475149</v>
      </c>
      <c r="AE198" s="52">
        <v>0.21399110392236156</v>
      </c>
      <c r="AF198" s="68">
        <v>395.56912428156483</v>
      </c>
      <c r="AG198" s="68">
        <v>6.4549780606884619</v>
      </c>
      <c r="AH198" s="67">
        <v>1094.9567308949254</v>
      </c>
      <c r="AI198" s="67">
        <v>12.481372062014692</v>
      </c>
      <c r="AJ198" s="68">
        <v>140.8387403070106</v>
      </c>
      <c r="AK198" s="68">
        <v>1.8040829245133723</v>
      </c>
      <c r="AL198" s="67">
        <v>2937.7584256179935</v>
      </c>
      <c r="AM198" s="67">
        <v>32.44762916995235</v>
      </c>
      <c r="AN198" s="52">
        <v>3.2035656374990649</v>
      </c>
      <c r="AO198" s="52">
        <v>0.15401757872591657</v>
      </c>
      <c r="AP198" s="68">
        <v>86.379894578313227</v>
      </c>
      <c r="AQ198" s="68">
        <v>2.4246987951807224</v>
      </c>
      <c r="AR198" s="35">
        <v>0.18109997388010968</v>
      </c>
      <c r="AS198" s="35">
        <v>2.3750816246571761E-2</v>
      </c>
      <c r="AT198" s="34" t="s">
        <v>514</v>
      </c>
      <c r="AU198" s="34" t="s">
        <v>514</v>
      </c>
      <c r="AV198" s="34" t="s">
        <v>514</v>
      </c>
      <c r="AW198" s="34" t="s">
        <v>514</v>
      </c>
      <c r="AX198" s="34" t="s">
        <v>514</v>
      </c>
      <c r="AY198" s="34" t="s">
        <v>514</v>
      </c>
      <c r="AZ198" s="34" t="s">
        <v>514</v>
      </c>
      <c r="BA198" s="34" t="s">
        <v>514</v>
      </c>
      <c r="BB198" s="34" t="s">
        <v>514</v>
      </c>
      <c r="BC198" s="34" t="s">
        <v>514</v>
      </c>
      <c r="BD198" s="34" t="s">
        <v>514</v>
      </c>
      <c r="BE198" s="34" t="s">
        <v>514</v>
      </c>
      <c r="BF198" s="34" t="s">
        <v>514</v>
      </c>
      <c r="BG198" s="34" t="s">
        <v>514</v>
      </c>
      <c r="BH198" s="34" t="s">
        <v>514</v>
      </c>
      <c r="BI198" s="34" t="s">
        <v>514</v>
      </c>
      <c r="BJ198" s="34" t="s">
        <v>514</v>
      </c>
      <c r="BK198" s="34" t="s">
        <v>514</v>
      </c>
    </row>
    <row r="199" spans="1:63" x14ac:dyDescent="0.15">
      <c r="A199" s="47" t="s">
        <v>1074</v>
      </c>
      <c r="B199" s="21" t="s">
        <v>696</v>
      </c>
      <c r="C199" s="35">
        <v>39.321300000000001</v>
      </c>
      <c r="D199" s="35">
        <v>11.105499999999999</v>
      </c>
      <c r="E199" s="35">
        <v>47.974800000000002</v>
      </c>
      <c r="F199" s="35">
        <v>0.19960600000000001</v>
      </c>
      <c r="G199" s="35">
        <v>0.43914700000000001</v>
      </c>
      <c r="H199" s="35" t="s">
        <v>514</v>
      </c>
      <c r="I199" s="35" t="s">
        <v>514</v>
      </c>
      <c r="J199" s="35" t="s">
        <v>514</v>
      </c>
      <c r="K199" s="35" t="s">
        <v>514</v>
      </c>
      <c r="L199" s="35">
        <v>99.04035300000001</v>
      </c>
      <c r="M199" s="35">
        <v>88.516413730146269</v>
      </c>
      <c r="N199" s="52">
        <v>0.96487164179104479</v>
      </c>
      <c r="O199" s="52">
        <v>5.5052736318407965E-2</v>
      </c>
      <c r="P199" s="55" t="s">
        <v>514</v>
      </c>
      <c r="Q199" s="55" t="s">
        <v>514</v>
      </c>
      <c r="R199" s="52">
        <v>25.829053447756461</v>
      </c>
      <c r="S199" s="52">
        <v>0.85095718723228653</v>
      </c>
      <c r="T199" s="52">
        <v>153.12460971450673</v>
      </c>
      <c r="U199" s="52">
        <v>1.7221136987573391</v>
      </c>
      <c r="V199" s="52">
        <v>49.6</v>
      </c>
      <c r="W199" s="52">
        <v>2</v>
      </c>
      <c r="X199" s="67">
        <v>1273.450585491858</v>
      </c>
      <c r="Y199" s="67">
        <v>19.851139290597942</v>
      </c>
      <c r="Z199" s="52">
        <v>8.5617030245547472</v>
      </c>
      <c r="AA199" s="52">
        <v>0.23753820212878071</v>
      </c>
      <c r="AB199" s="68">
        <v>33.92596374776614</v>
      </c>
      <c r="AC199" s="68">
        <v>0.68789972576115688</v>
      </c>
      <c r="AD199" s="52">
        <v>4.4326728669632036</v>
      </c>
      <c r="AE199" s="52">
        <v>0.14266073594824105</v>
      </c>
      <c r="AF199" s="68">
        <v>459.61460972745812</v>
      </c>
      <c r="AG199" s="68">
        <v>6.6566961250849763</v>
      </c>
      <c r="AH199" s="67">
        <v>990.11320557400188</v>
      </c>
      <c r="AI199" s="67">
        <v>9.5312295746294016</v>
      </c>
      <c r="AJ199" s="68">
        <v>135.42649153347045</v>
      </c>
      <c r="AK199" s="68">
        <v>1.8040829245133723</v>
      </c>
      <c r="AL199" s="67">
        <v>3083.772756882779</v>
      </c>
      <c r="AM199" s="67">
        <v>41.183529331093368</v>
      </c>
      <c r="AN199" s="52">
        <v>3.1624942831721534</v>
      </c>
      <c r="AO199" s="52">
        <v>0.18482109447109987</v>
      </c>
      <c r="AP199" s="68">
        <v>70.316265060240937</v>
      </c>
      <c r="AQ199" s="68">
        <v>2.0205823293172687</v>
      </c>
      <c r="AR199" s="35">
        <v>0.15339068825910929</v>
      </c>
      <c r="AS199" s="35">
        <v>1.8802729528535976E-2</v>
      </c>
      <c r="AT199" s="34" t="s">
        <v>514</v>
      </c>
      <c r="AU199" s="34" t="s">
        <v>514</v>
      </c>
      <c r="AV199" s="34" t="s">
        <v>514</v>
      </c>
      <c r="AW199" s="34" t="s">
        <v>514</v>
      </c>
      <c r="AX199" s="34" t="s">
        <v>514</v>
      </c>
      <c r="AY199" s="34" t="s">
        <v>514</v>
      </c>
      <c r="AZ199" s="34" t="s">
        <v>514</v>
      </c>
      <c r="BA199" s="34" t="s">
        <v>514</v>
      </c>
      <c r="BB199" s="34" t="s">
        <v>514</v>
      </c>
      <c r="BC199" s="34" t="s">
        <v>514</v>
      </c>
      <c r="BD199" s="34" t="s">
        <v>514</v>
      </c>
      <c r="BE199" s="34" t="s">
        <v>514</v>
      </c>
      <c r="BF199" s="34" t="s">
        <v>514</v>
      </c>
      <c r="BG199" s="34" t="s">
        <v>514</v>
      </c>
      <c r="BH199" s="34" t="s">
        <v>514</v>
      </c>
      <c r="BI199" s="34" t="s">
        <v>514</v>
      </c>
      <c r="BJ199" s="34" t="s">
        <v>514</v>
      </c>
      <c r="BK199" s="34" t="s">
        <v>514</v>
      </c>
    </row>
    <row r="200" spans="1:63" x14ac:dyDescent="0.15">
      <c r="A200" s="47" t="s">
        <v>1074</v>
      </c>
      <c r="B200" s="21" t="s">
        <v>697</v>
      </c>
      <c r="C200" s="35">
        <v>39.466999999999999</v>
      </c>
      <c r="D200" s="35">
        <v>10.952999999999999</v>
      </c>
      <c r="E200" s="35">
        <v>48.344299999999997</v>
      </c>
      <c r="F200" s="35">
        <v>0.19334699999999999</v>
      </c>
      <c r="G200" s="35">
        <v>0.39170300000000002</v>
      </c>
      <c r="H200" s="35" t="s">
        <v>514</v>
      </c>
      <c r="I200" s="35" t="s">
        <v>514</v>
      </c>
      <c r="J200" s="35" t="s">
        <v>514</v>
      </c>
      <c r="K200" s="35" t="s">
        <v>514</v>
      </c>
      <c r="L200" s="35">
        <v>99.349350000000001</v>
      </c>
      <c r="M200" s="35">
        <v>88.73315041710012</v>
      </c>
      <c r="N200" s="52">
        <v>1.0150951907131012</v>
      </c>
      <c r="O200" s="52">
        <v>5.6984411276948588E-2</v>
      </c>
      <c r="P200" s="55" t="s">
        <v>514</v>
      </c>
      <c r="Q200" s="55" t="s">
        <v>514</v>
      </c>
      <c r="R200" s="52">
        <v>25.628828227231221</v>
      </c>
      <c r="S200" s="52">
        <v>0.80090088210097565</v>
      </c>
      <c r="T200" s="52">
        <v>162.11787014135061</v>
      </c>
      <c r="U200" s="52">
        <v>1.5307677322287458</v>
      </c>
      <c r="V200" s="52">
        <v>22.7</v>
      </c>
      <c r="W200" s="52">
        <v>1.9</v>
      </c>
      <c r="X200" s="67">
        <v>1215.8822815491239</v>
      </c>
      <c r="Y200" s="67">
        <v>21.836253219657738</v>
      </c>
      <c r="Z200" s="52">
        <v>8.4067868057751092</v>
      </c>
      <c r="AA200" s="52">
        <v>0.22721045421013805</v>
      </c>
      <c r="AB200" s="68">
        <v>34.207377271941162</v>
      </c>
      <c r="AC200" s="68">
        <v>0.67747700264356359</v>
      </c>
      <c r="AD200" s="52">
        <v>4.5447634452082504</v>
      </c>
      <c r="AE200" s="52">
        <v>0.13247068338050955</v>
      </c>
      <c r="AF200" s="68">
        <v>486.03967616340151</v>
      </c>
      <c r="AG200" s="68">
        <v>7.3627093504727767</v>
      </c>
      <c r="AH200" s="67">
        <v>975.4759601558211</v>
      </c>
      <c r="AI200" s="67">
        <v>10.438965724594105</v>
      </c>
      <c r="AJ200" s="68">
        <v>136.86975787308117</v>
      </c>
      <c r="AK200" s="68">
        <v>1.683810729545814</v>
      </c>
      <c r="AL200" s="67">
        <v>2824.1917235231604</v>
      </c>
      <c r="AM200" s="67">
        <v>33.695614907258211</v>
      </c>
      <c r="AN200" s="52">
        <v>3.3267797004797979</v>
      </c>
      <c r="AO200" s="52">
        <v>0.18482109447109987</v>
      </c>
      <c r="AP200" s="68">
        <v>67.992595381526087</v>
      </c>
      <c r="AQ200" s="68">
        <v>1.919553212851405</v>
      </c>
      <c r="AR200" s="35">
        <v>0.16526609638239517</v>
      </c>
      <c r="AS200" s="35">
        <v>2.4740433590178919E-2</v>
      </c>
      <c r="AT200" s="34" t="s">
        <v>514</v>
      </c>
      <c r="AU200" s="34" t="s">
        <v>514</v>
      </c>
      <c r="AV200" s="34" t="s">
        <v>514</v>
      </c>
      <c r="AW200" s="34" t="s">
        <v>514</v>
      </c>
      <c r="AX200" s="34" t="s">
        <v>514</v>
      </c>
      <c r="AY200" s="34" t="s">
        <v>514</v>
      </c>
      <c r="AZ200" s="34" t="s">
        <v>514</v>
      </c>
      <c r="BA200" s="34" t="s">
        <v>514</v>
      </c>
      <c r="BB200" s="34" t="s">
        <v>514</v>
      </c>
      <c r="BC200" s="34" t="s">
        <v>514</v>
      </c>
      <c r="BD200" s="34" t="s">
        <v>514</v>
      </c>
      <c r="BE200" s="34" t="s">
        <v>514</v>
      </c>
      <c r="BF200" s="34" t="s">
        <v>514</v>
      </c>
      <c r="BG200" s="34" t="s">
        <v>514</v>
      </c>
      <c r="BH200" s="34" t="s">
        <v>514</v>
      </c>
      <c r="BI200" s="34" t="s">
        <v>514</v>
      </c>
      <c r="BJ200" s="34" t="s">
        <v>514</v>
      </c>
      <c r="BK200" s="34" t="s">
        <v>514</v>
      </c>
    </row>
    <row r="201" spans="1:63" x14ac:dyDescent="0.15">
      <c r="A201" s="47" t="s">
        <v>1074</v>
      </c>
      <c r="B201" s="21" t="s">
        <v>715</v>
      </c>
      <c r="C201" s="35">
        <v>39.677900000000001</v>
      </c>
      <c r="D201" s="35">
        <v>11.141299999999999</v>
      </c>
      <c r="E201" s="35">
        <v>47.635399999999997</v>
      </c>
      <c r="F201" s="35">
        <v>0.20069600000000001</v>
      </c>
      <c r="G201" s="35">
        <v>0.38627699999999998</v>
      </c>
      <c r="H201" s="35" t="s">
        <v>514</v>
      </c>
      <c r="I201" s="35" t="s">
        <v>514</v>
      </c>
      <c r="J201" s="35" t="s">
        <v>514</v>
      </c>
      <c r="K201" s="35" t="s">
        <v>514</v>
      </c>
      <c r="L201" s="35">
        <v>99.041573</v>
      </c>
      <c r="M201" s="35">
        <v>88.411113810350287</v>
      </c>
      <c r="N201" s="52">
        <v>0.96583747927031516</v>
      </c>
      <c r="O201" s="52">
        <v>4.3462686567164177E-2</v>
      </c>
      <c r="P201" s="55" t="s">
        <v>514</v>
      </c>
      <c r="Q201" s="55" t="s">
        <v>514</v>
      </c>
      <c r="R201" s="52">
        <v>24.627702124605001</v>
      </c>
      <c r="S201" s="52">
        <v>0.90101349236359751</v>
      </c>
      <c r="T201" s="52">
        <v>175.55992428998428</v>
      </c>
      <c r="U201" s="52">
        <v>2.0091326485502288</v>
      </c>
      <c r="V201" s="52">
        <v>41.4</v>
      </c>
      <c r="W201" s="52">
        <v>3.3</v>
      </c>
      <c r="X201" s="67">
        <v>1267.4952437046786</v>
      </c>
      <c r="Y201" s="67">
        <v>20.843696255127838</v>
      </c>
      <c r="Z201" s="52">
        <v>8.8405522183580985</v>
      </c>
      <c r="AA201" s="52">
        <v>0.21688270629149542</v>
      </c>
      <c r="AB201" s="68">
        <v>37.792794024393253</v>
      </c>
      <c r="AC201" s="68">
        <v>0.77128151070190309</v>
      </c>
      <c r="AD201" s="52">
        <v>4.6262838657501026</v>
      </c>
      <c r="AE201" s="52">
        <v>0.15285078851597253</v>
      </c>
      <c r="AF201" s="68">
        <v>453.15963166676971</v>
      </c>
      <c r="AG201" s="68">
        <v>8.1695816080588344</v>
      </c>
      <c r="AH201" s="67">
        <v>984.89372271170487</v>
      </c>
      <c r="AI201" s="67">
        <v>12.481372062014692</v>
      </c>
      <c r="AJ201" s="68">
        <v>140.8387403070106</v>
      </c>
      <c r="AK201" s="68">
        <v>1.683810729545814</v>
      </c>
      <c r="AL201" s="67">
        <v>2744.3206363355853</v>
      </c>
      <c r="AM201" s="67">
        <v>32.44762916995235</v>
      </c>
      <c r="AN201" s="52">
        <v>3.2241013146625201</v>
      </c>
      <c r="AO201" s="52">
        <v>0.16428541730764434</v>
      </c>
      <c r="AP201" s="68">
        <v>69.407003012048179</v>
      </c>
      <c r="AQ201" s="68">
        <v>1.8185240963855418</v>
      </c>
      <c r="AR201" s="35">
        <v>0.16823494841321665</v>
      </c>
      <c r="AS201" s="35">
        <v>2.2761198902964606E-2</v>
      </c>
      <c r="AT201" s="34" t="s">
        <v>514</v>
      </c>
      <c r="AU201" s="34" t="s">
        <v>514</v>
      </c>
      <c r="AV201" s="34" t="s">
        <v>514</v>
      </c>
      <c r="AW201" s="34" t="s">
        <v>514</v>
      </c>
      <c r="AX201" s="34" t="s">
        <v>514</v>
      </c>
      <c r="AY201" s="34" t="s">
        <v>514</v>
      </c>
      <c r="AZ201" s="34" t="s">
        <v>514</v>
      </c>
      <c r="BA201" s="34" t="s">
        <v>514</v>
      </c>
      <c r="BB201" s="34" t="s">
        <v>514</v>
      </c>
      <c r="BC201" s="34" t="s">
        <v>514</v>
      </c>
      <c r="BD201" s="34" t="s">
        <v>514</v>
      </c>
      <c r="BE201" s="34" t="s">
        <v>514</v>
      </c>
      <c r="BF201" s="34" t="s">
        <v>514</v>
      </c>
      <c r="BG201" s="34" t="s">
        <v>514</v>
      </c>
      <c r="BH201" s="34" t="s">
        <v>514</v>
      </c>
      <c r="BI201" s="34" t="s">
        <v>514</v>
      </c>
      <c r="BJ201" s="34" t="s">
        <v>514</v>
      </c>
      <c r="BK201" s="34" t="s">
        <v>514</v>
      </c>
    </row>
    <row r="202" spans="1:63" x14ac:dyDescent="0.15">
      <c r="A202" s="47" t="s">
        <v>1074</v>
      </c>
      <c r="B202" s="21" t="s">
        <v>721</v>
      </c>
      <c r="C202" s="35">
        <v>39.2986</v>
      </c>
      <c r="D202" s="35">
        <v>11.797000000000001</v>
      </c>
      <c r="E202" s="35">
        <v>47.244</v>
      </c>
      <c r="F202" s="35">
        <v>0.20588999999999999</v>
      </c>
      <c r="G202" s="35">
        <v>0.41010799999999997</v>
      </c>
      <c r="H202" s="35" t="s">
        <v>514</v>
      </c>
      <c r="I202" s="35" t="s">
        <v>514</v>
      </c>
      <c r="J202" s="35" t="s">
        <v>514</v>
      </c>
      <c r="K202" s="35" t="s">
        <v>514</v>
      </c>
      <c r="L202" s="35">
        <v>98.955597999999995</v>
      </c>
      <c r="M202" s="35">
        <v>87.723621877098495</v>
      </c>
      <c r="N202" s="52">
        <v>1.0749771144278606</v>
      </c>
      <c r="O202" s="52">
        <v>5.7950248756218903E-2</v>
      </c>
      <c r="P202" s="55" t="s">
        <v>514</v>
      </c>
      <c r="Q202" s="55" t="s">
        <v>514</v>
      </c>
      <c r="R202" s="52">
        <v>22.325112088564694</v>
      </c>
      <c r="S202" s="52">
        <v>0.75084457696966456</v>
      </c>
      <c r="T202" s="52">
        <v>152.5984083065531</v>
      </c>
      <c r="U202" s="52">
        <v>1.6742772071251908</v>
      </c>
      <c r="V202" s="52">
        <v>25.6</v>
      </c>
      <c r="W202" s="52">
        <v>1.9</v>
      </c>
      <c r="X202" s="67">
        <v>1301.2421804986952</v>
      </c>
      <c r="Y202" s="67">
        <v>27.79159500683712</v>
      </c>
      <c r="Z202" s="52">
        <v>8.6649805037411749</v>
      </c>
      <c r="AA202" s="52">
        <v>0.24786595004742332</v>
      </c>
      <c r="AB202" s="68">
        <v>36.792212605104297</v>
      </c>
      <c r="AC202" s="68">
        <v>0.82339512628986966</v>
      </c>
      <c r="AD202" s="52">
        <v>4.5447634452082504</v>
      </c>
      <c r="AE202" s="52">
        <v>0.13247068338050955</v>
      </c>
      <c r="AF202" s="68">
        <v>395.87170137815957</v>
      </c>
      <c r="AG202" s="68">
        <v>6.4549780606884619</v>
      </c>
      <c r="AH202" s="67">
        <v>1050.1372584904179</v>
      </c>
      <c r="AI202" s="67">
        <v>11.233234855813224</v>
      </c>
      <c r="AJ202" s="68">
        <v>141.56037347681595</v>
      </c>
      <c r="AK202" s="68">
        <v>1.8040829245133723</v>
      </c>
      <c r="AL202" s="67">
        <v>2956.4782116775814</v>
      </c>
      <c r="AM202" s="67">
        <v>39.935543593787507</v>
      </c>
      <c r="AN202" s="52">
        <v>3.3678510548067089</v>
      </c>
      <c r="AO202" s="52">
        <v>0.19508893305282765</v>
      </c>
      <c r="AP202" s="68">
        <v>75.064633534136533</v>
      </c>
      <c r="AQ202" s="68">
        <v>2.0205823293172687</v>
      </c>
      <c r="AR202" s="35">
        <v>0.15042183622828781</v>
      </c>
      <c r="AS202" s="35">
        <v>2.4740433590178919E-2</v>
      </c>
      <c r="AT202" s="34" t="s">
        <v>514</v>
      </c>
      <c r="AU202" s="34" t="s">
        <v>514</v>
      </c>
      <c r="AV202" s="34" t="s">
        <v>514</v>
      </c>
      <c r="AW202" s="34" t="s">
        <v>514</v>
      </c>
      <c r="AX202" s="34" t="s">
        <v>514</v>
      </c>
      <c r="AY202" s="34" t="s">
        <v>514</v>
      </c>
      <c r="AZ202" s="34" t="s">
        <v>514</v>
      </c>
      <c r="BA202" s="34" t="s">
        <v>514</v>
      </c>
      <c r="BB202" s="34" t="s">
        <v>514</v>
      </c>
      <c r="BC202" s="34" t="s">
        <v>514</v>
      </c>
      <c r="BD202" s="34" t="s">
        <v>514</v>
      </c>
      <c r="BE202" s="34" t="s">
        <v>514</v>
      </c>
      <c r="BF202" s="34" t="s">
        <v>514</v>
      </c>
      <c r="BG202" s="34" t="s">
        <v>514</v>
      </c>
      <c r="BH202" s="34" t="s">
        <v>514</v>
      </c>
      <c r="BI202" s="34" t="s">
        <v>514</v>
      </c>
      <c r="BJ202" s="34" t="s">
        <v>514</v>
      </c>
      <c r="BK202" s="34" t="s">
        <v>514</v>
      </c>
    </row>
    <row r="203" spans="1:63" x14ac:dyDescent="0.15">
      <c r="A203" s="47" t="s">
        <v>1074</v>
      </c>
      <c r="B203" s="21" t="s">
        <v>716</v>
      </c>
      <c r="C203" s="35">
        <v>39.3431</v>
      </c>
      <c r="D203" s="35">
        <v>11.697800000000001</v>
      </c>
      <c r="E203" s="35">
        <v>47.240200000000002</v>
      </c>
      <c r="F203" s="35">
        <v>0.26486799999999999</v>
      </c>
      <c r="G203" s="35">
        <v>0.42310700000000001</v>
      </c>
      <c r="H203" s="35" t="s">
        <v>514</v>
      </c>
      <c r="I203" s="35" t="s">
        <v>514</v>
      </c>
      <c r="J203" s="35" t="s">
        <v>514</v>
      </c>
      <c r="K203" s="35" t="s">
        <v>514</v>
      </c>
      <c r="L203" s="35">
        <v>98.969075000000018</v>
      </c>
      <c r="M203" s="35">
        <v>87.813412710506867</v>
      </c>
      <c r="N203" s="52">
        <v>0.9725983416252072</v>
      </c>
      <c r="O203" s="52">
        <v>4.9257711442786067E-2</v>
      </c>
      <c r="P203" s="55" t="s">
        <v>514</v>
      </c>
      <c r="Q203" s="55" t="s">
        <v>514</v>
      </c>
      <c r="R203" s="52">
        <v>34.989357286786372</v>
      </c>
      <c r="S203" s="52">
        <v>3.654110274585701</v>
      </c>
      <c r="T203" s="52">
        <v>190.86760161227173</v>
      </c>
      <c r="U203" s="52">
        <v>13.394217657001526</v>
      </c>
      <c r="V203" s="52">
        <v>76.099999999999994</v>
      </c>
      <c r="W203" s="52">
        <v>3.2</v>
      </c>
      <c r="X203" s="67">
        <v>1456.081066965359</v>
      </c>
      <c r="Y203" s="67">
        <v>32.754379829486602</v>
      </c>
      <c r="Z203" s="52">
        <v>8.9541574454631672</v>
      </c>
      <c r="AA203" s="52">
        <v>0.24786595004742332</v>
      </c>
      <c r="AB203" s="68">
        <v>43.35852816918807</v>
      </c>
      <c r="AC203" s="68">
        <v>1.8760901611667915</v>
      </c>
      <c r="AD203" s="52">
        <v>6.6439142741609398</v>
      </c>
      <c r="AE203" s="52">
        <v>0.19361099878689855</v>
      </c>
      <c r="AF203" s="68">
        <v>371.46381558618134</v>
      </c>
      <c r="AG203" s="68">
        <v>6.7575551572832335</v>
      </c>
      <c r="AH203" s="67">
        <v>1040.4925618970431</v>
      </c>
      <c r="AI203" s="67">
        <v>11.346701874558811</v>
      </c>
      <c r="AJ203" s="68">
        <v>136.26839689824337</v>
      </c>
      <c r="AK203" s="68">
        <v>1.4432663396106977</v>
      </c>
      <c r="AL203" s="67">
        <v>3048.8291562382151</v>
      </c>
      <c r="AM203" s="67">
        <v>33.695614907258211</v>
      </c>
      <c r="AN203" s="52">
        <v>1.7660682360571767</v>
      </c>
      <c r="AO203" s="52">
        <v>0.16428541730764434</v>
      </c>
      <c r="AP203" s="68">
        <v>69.103915662650593</v>
      </c>
      <c r="AQ203" s="68">
        <v>2.1216114457831323</v>
      </c>
      <c r="AR203" s="35">
        <v>0.16724533106960951</v>
      </c>
      <c r="AS203" s="35">
        <v>2.2761198902964606E-2</v>
      </c>
      <c r="AT203" s="34" t="s">
        <v>514</v>
      </c>
      <c r="AU203" s="34" t="s">
        <v>514</v>
      </c>
      <c r="AV203" s="34" t="s">
        <v>514</v>
      </c>
      <c r="AW203" s="34" t="s">
        <v>514</v>
      </c>
      <c r="AX203" s="34" t="s">
        <v>514</v>
      </c>
      <c r="AY203" s="34" t="s">
        <v>514</v>
      </c>
      <c r="AZ203" s="34" t="s">
        <v>514</v>
      </c>
      <c r="BA203" s="34" t="s">
        <v>514</v>
      </c>
      <c r="BB203" s="34" t="s">
        <v>514</v>
      </c>
      <c r="BC203" s="34" t="s">
        <v>514</v>
      </c>
      <c r="BD203" s="34" t="s">
        <v>514</v>
      </c>
      <c r="BE203" s="34" t="s">
        <v>514</v>
      </c>
      <c r="BF203" s="34" t="s">
        <v>514</v>
      </c>
      <c r="BG203" s="34" t="s">
        <v>514</v>
      </c>
      <c r="BH203" s="34" t="s">
        <v>514</v>
      </c>
      <c r="BI203" s="34" t="s">
        <v>514</v>
      </c>
      <c r="BJ203" s="34" t="s">
        <v>514</v>
      </c>
      <c r="BK203" s="34" t="s">
        <v>514</v>
      </c>
    </row>
    <row r="204" spans="1:63" x14ac:dyDescent="0.15">
      <c r="A204" s="47" t="s">
        <v>1074</v>
      </c>
      <c r="B204" s="21" t="s">
        <v>701</v>
      </c>
      <c r="C204" s="35">
        <v>39.639899999999997</v>
      </c>
      <c r="D204" s="35">
        <v>10.605600000000001</v>
      </c>
      <c r="E204" s="35">
        <v>48.853299999999997</v>
      </c>
      <c r="F204" s="35">
        <v>0.19266900000000001</v>
      </c>
      <c r="G204" s="35">
        <v>0.45464100000000002</v>
      </c>
      <c r="H204" s="35" t="s">
        <v>514</v>
      </c>
      <c r="I204" s="35" t="s">
        <v>514</v>
      </c>
      <c r="J204" s="35" t="s">
        <v>514</v>
      </c>
      <c r="K204" s="35" t="s">
        <v>514</v>
      </c>
      <c r="L204" s="35">
        <v>99.746109999999987</v>
      </c>
      <c r="M204" s="35">
        <v>89.153079194717108</v>
      </c>
      <c r="N204" s="52">
        <v>1.0865671641791046</v>
      </c>
      <c r="O204" s="52">
        <v>5.7950248756218903E-2</v>
      </c>
      <c r="P204" s="55" t="s">
        <v>514</v>
      </c>
      <c r="Q204" s="55" t="s">
        <v>514</v>
      </c>
      <c r="R204" s="52">
        <v>28.982600671029054</v>
      </c>
      <c r="S204" s="52">
        <v>0.80090088210097565</v>
      </c>
      <c r="T204" s="52">
        <v>122.36574559503536</v>
      </c>
      <c r="U204" s="52">
        <v>1.3872582573323009</v>
      </c>
      <c r="V204" s="52">
        <v>80.900000000000006</v>
      </c>
      <c r="W204" s="52">
        <v>3.1</v>
      </c>
      <c r="X204" s="67">
        <v>1237.7185347687816</v>
      </c>
      <c r="Y204" s="67">
        <v>27.79159500683712</v>
      </c>
      <c r="Z204" s="52">
        <v>8.3654758141005363</v>
      </c>
      <c r="AA204" s="52">
        <v>0.23753820212878071</v>
      </c>
      <c r="AB204" s="68">
        <v>23.920149554876591</v>
      </c>
      <c r="AC204" s="68">
        <v>0.5524043252324442</v>
      </c>
      <c r="AD204" s="52">
        <v>3.6786089769510726</v>
      </c>
      <c r="AE204" s="52">
        <v>0.13247068338050955</v>
      </c>
      <c r="AF204" s="68">
        <v>458.10172424448427</v>
      </c>
      <c r="AG204" s="68">
        <v>8.2704406402570907</v>
      </c>
      <c r="AH204" s="67">
        <v>941.77625558838133</v>
      </c>
      <c r="AI204" s="67">
        <v>11.006300818322046</v>
      </c>
      <c r="AJ204" s="68">
        <v>134.10349738882732</v>
      </c>
      <c r="AK204" s="68">
        <v>1.683810729545814</v>
      </c>
      <c r="AL204" s="67">
        <v>3269.722631741352</v>
      </c>
      <c r="AM204" s="67">
        <v>39.935543593787507</v>
      </c>
      <c r="AN204" s="52">
        <v>3.2959761847346143</v>
      </c>
      <c r="AO204" s="52">
        <v>0.19508893305282765</v>
      </c>
      <c r="AP204" s="68">
        <v>68.39671184738954</v>
      </c>
      <c r="AQ204" s="68">
        <v>1.919553212851405</v>
      </c>
      <c r="AR204" s="35">
        <v>0.11578522920203735</v>
      </c>
      <c r="AS204" s="35">
        <v>2.0781964215750293E-2</v>
      </c>
      <c r="AT204" s="34" t="s">
        <v>514</v>
      </c>
      <c r="AU204" s="34" t="s">
        <v>514</v>
      </c>
      <c r="AV204" s="34" t="s">
        <v>514</v>
      </c>
      <c r="AW204" s="34" t="s">
        <v>514</v>
      </c>
      <c r="AX204" s="34" t="s">
        <v>514</v>
      </c>
      <c r="AY204" s="34" t="s">
        <v>514</v>
      </c>
      <c r="AZ204" s="34" t="s">
        <v>514</v>
      </c>
      <c r="BA204" s="34" t="s">
        <v>514</v>
      </c>
      <c r="BB204" s="34" t="s">
        <v>514</v>
      </c>
      <c r="BC204" s="34" t="s">
        <v>514</v>
      </c>
      <c r="BD204" s="34" t="s">
        <v>514</v>
      </c>
      <c r="BE204" s="34" t="s">
        <v>514</v>
      </c>
      <c r="BF204" s="34" t="s">
        <v>514</v>
      </c>
      <c r="BG204" s="34" t="s">
        <v>514</v>
      </c>
      <c r="BH204" s="34" t="s">
        <v>514</v>
      </c>
      <c r="BI204" s="34" t="s">
        <v>514</v>
      </c>
      <c r="BJ204" s="34" t="s">
        <v>514</v>
      </c>
      <c r="BK204" s="34" t="s">
        <v>514</v>
      </c>
    </row>
    <row r="205" spans="1:63" x14ac:dyDescent="0.15">
      <c r="A205" s="47" t="s">
        <v>1074</v>
      </c>
      <c r="B205" s="21" t="s">
        <v>702</v>
      </c>
      <c r="C205" s="35">
        <v>39.620899999999999</v>
      </c>
      <c r="D205" s="35">
        <v>10.4032</v>
      </c>
      <c r="E205" s="35">
        <v>48.616300000000003</v>
      </c>
      <c r="F205" s="35">
        <v>0.183675</v>
      </c>
      <c r="G205" s="35">
        <v>0.45361899999999999</v>
      </c>
      <c r="H205" s="35" t="s">
        <v>514</v>
      </c>
      <c r="I205" s="35" t="s">
        <v>514</v>
      </c>
      <c r="J205" s="35" t="s">
        <v>514</v>
      </c>
      <c r="K205" s="35" t="s">
        <v>514</v>
      </c>
      <c r="L205" s="35">
        <v>99.277693999999997</v>
      </c>
      <c r="M205" s="35">
        <v>89.291603346474872</v>
      </c>
      <c r="N205" s="52">
        <v>1.0402069651741292</v>
      </c>
      <c r="O205" s="52">
        <v>5.7950248756218903E-2</v>
      </c>
      <c r="P205" s="55" t="s">
        <v>514</v>
      </c>
      <c r="Q205" s="55" t="s">
        <v>514</v>
      </c>
      <c r="R205" s="52">
        <v>28.081587178665458</v>
      </c>
      <c r="S205" s="52">
        <v>0.75084457696966456</v>
      </c>
      <c r="T205" s="52">
        <v>159.34335362668602</v>
      </c>
      <c r="U205" s="52">
        <v>1.8177866820216355</v>
      </c>
      <c r="V205" s="52">
        <v>21.9</v>
      </c>
      <c r="W205" s="52">
        <v>2</v>
      </c>
      <c r="X205" s="67">
        <v>1178.1651168969879</v>
      </c>
      <c r="Y205" s="67">
        <v>20.843696255127838</v>
      </c>
      <c r="Z205" s="52">
        <v>8.1692486036463272</v>
      </c>
      <c r="AA205" s="52">
        <v>0.20655495837285279</v>
      </c>
      <c r="AB205" s="68">
        <v>30.580269627018701</v>
      </c>
      <c r="AC205" s="68">
        <v>0.656631556408377</v>
      </c>
      <c r="AD205" s="52">
        <v>4.0046906591184808</v>
      </c>
      <c r="AE205" s="52">
        <v>0.12228063081277803</v>
      </c>
      <c r="AF205" s="68">
        <v>518.51628453124033</v>
      </c>
      <c r="AG205" s="68">
        <v>8.2704406402570907</v>
      </c>
      <c r="AH205" s="67">
        <v>912.61523177076515</v>
      </c>
      <c r="AI205" s="67">
        <v>9.4177625558838134</v>
      </c>
      <c r="AJ205" s="68">
        <v>132.90077543915174</v>
      </c>
      <c r="AK205" s="68">
        <v>1.563538534578256</v>
      </c>
      <c r="AL205" s="67">
        <v>3242.2669455206233</v>
      </c>
      <c r="AM205" s="67">
        <v>37.439572119175786</v>
      </c>
      <c r="AN205" s="52">
        <v>3.2138334760807923</v>
      </c>
      <c r="AO205" s="52">
        <v>0.16428541730764434</v>
      </c>
      <c r="AP205" s="68">
        <v>66.679216867469862</v>
      </c>
      <c r="AQ205" s="68">
        <v>2.0205823293172687</v>
      </c>
      <c r="AR205" s="35">
        <v>0.14448413216664488</v>
      </c>
      <c r="AS205" s="35">
        <v>1.9792346872143134E-2</v>
      </c>
      <c r="AT205" s="34" t="s">
        <v>514</v>
      </c>
      <c r="AU205" s="34" t="s">
        <v>514</v>
      </c>
      <c r="AV205" s="34" t="s">
        <v>514</v>
      </c>
      <c r="AW205" s="34" t="s">
        <v>514</v>
      </c>
      <c r="AX205" s="34" t="s">
        <v>514</v>
      </c>
      <c r="AY205" s="34" t="s">
        <v>514</v>
      </c>
      <c r="AZ205" s="34" t="s">
        <v>514</v>
      </c>
      <c r="BA205" s="34" t="s">
        <v>514</v>
      </c>
      <c r="BB205" s="34" t="s">
        <v>514</v>
      </c>
      <c r="BC205" s="34" t="s">
        <v>514</v>
      </c>
      <c r="BD205" s="34" t="s">
        <v>514</v>
      </c>
      <c r="BE205" s="34" t="s">
        <v>514</v>
      </c>
      <c r="BF205" s="34" t="s">
        <v>514</v>
      </c>
      <c r="BG205" s="34" t="s">
        <v>514</v>
      </c>
      <c r="BH205" s="34" t="s">
        <v>514</v>
      </c>
      <c r="BI205" s="34" t="s">
        <v>514</v>
      </c>
      <c r="BJ205" s="34" t="s">
        <v>514</v>
      </c>
      <c r="BK205" s="34" t="s">
        <v>514</v>
      </c>
    </row>
    <row r="206" spans="1:63" x14ac:dyDescent="0.15">
      <c r="A206" s="47" t="s">
        <v>1074</v>
      </c>
      <c r="B206" s="21" t="s">
        <v>703</v>
      </c>
      <c r="C206" s="35">
        <v>39.578699999999998</v>
      </c>
      <c r="D206" s="35">
        <v>11.020300000000001</v>
      </c>
      <c r="E206" s="35">
        <v>47.767200000000003</v>
      </c>
      <c r="F206" s="35">
        <v>0.19892199999999999</v>
      </c>
      <c r="G206" s="35">
        <v>0.43277599999999999</v>
      </c>
      <c r="H206" s="35" t="s">
        <v>514</v>
      </c>
      <c r="I206" s="35" t="s">
        <v>514</v>
      </c>
      <c r="J206" s="35" t="s">
        <v>514</v>
      </c>
      <c r="K206" s="35" t="s">
        <v>514</v>
      </c>
      <c r="L206" s="35">
        <v>98.997897999999992</v>
      </c>
      <c r="M206" s="35">
        <v>88.550572073849054</v>
      </c>
      <c r="N206" s="52">
        <v>0.98515422885572146</v>
      </c>
      <c r="O206" s="52">
        <v>5.2155223880597013E-2</v>
      </c>
      <c r="P206" s="55" t="s">
        <v>514</v>
      </c>
      <c r="Q206" s="55" t="s">
        <v>514</v>
      </c>
      <c r="R206" s="52">
        <v>25.028152565655486</v>
      </c>
      <c r="S206" s="52">
        <v>0.80090088210097565</v>
      </c>
      <c r="T206" s="52">
        <v>163.55296489031505</v>
      </c>
      <c r="U206" s="52">
        <v>1.5786042238608939</v>
      </c>
      <c r="V206" s="52">
        <v>21.7</v>
      </c>
      <c r="W206" s="52">
        <v>1.9</v>
      </c>
      <c r="X206" s="67">
        <v>1275.4356994209179</v>
      </c>
      <c r="Y206" s="67">
        <v>27.79159500683712</v>
      </c>
      <c r="Z206" s="52">
        <v>8.5926862683106755</v>
      </c>
      <c r="AA206" s="52">
        <v>0.24786595004742332</v>
      </c>
      <c r="AB206" s="68">
        <v>36.469108188458911</v>
      </c>
      <c r="AC206" s="68">
        <v>0.85466329564264942</v>
      </c>
      <c r="AD206" s="52">
        <v>4.4734330772341293</v>
      </c>
      <c r="AE206" s="52">
        <v>0.15285078851597253</v>
      </c>
      <c r="AF206" s="68">
        <v>461.43007230702676</v>
      </c>
      <c r="AG206" s="68">
        <v>9.0773128978431501</v>
      </c>
      <c r="AH206" s="67">
        <v>990.56707364898421</v>
      </c>
      <c r="AI206" s="67">
        <v>12.481372062014692</v>
      </c>
      <c r="AJ206" s="68">
        <v>137.47111884791894</v>
      </c>
      <c r="AK206" s="68">
        <v>1.4432663396106977</v>
      </c>
      <c r="AL206" s="67">
        <v>3144.9240580107662</v>
      </c>
      <c r="AM206" s="67">
        <v>38.687557856481646</v>
      </c>
      <c r="AN206" s="52">
        <v>3.4499937634605309</v>
      </c>
      <c r="AO206" s="52">
        <v>0.20535677163455543</v>
      </c>
      <c r="AP206" s="68">
        <v>70.821410642570257</v>
      </c>
      <c r="AQ206" s="68">
        <v>2.1216114457831323</v>
      </c>
      <c r="AR206" s="35">
        <v>0.16823494841321665</v>
      </c>
      <c r="AS206" s="35">
        <v>2.4740433590178919E-2</v>
      </c>
      <c r="AT206" s="34" t="s">
        <v>514</v>
      </c>
      <c r="AU206" s="34" t="s">
        <v>514</v>
      </c>
      <c r="AV206" s="34" t="s">
        <v>514</v>
      </c>
      <c r="AW206" s="34" t="s">
        <v>514</v>
      </c>
      <c r="AX206" s="34" t="s">
        <v>514</v>
      </c>
      <c r="AY206" s="34" t="s">
        <v>514</v>
      </c>
      <c r="AZ206" s="34" t="s">
        <v>514</v>
      </c>
      <c r="BA206" s="34" t="s">
        <v>514</v>
      </c>
      <c r="BB206" s="34" t="s">
        <v>514</v>
      </c>
      <c r="BC206" s="34" t="s">
        <v>514</v>
      </c>
      <c r="BD206" s="34" t="s">
        <v>514</v>
      </c>
      <c r="BE206" s="34" t="s">
        <v>514</v>
      </c>
      <c r="BF206" s="34" t="s">
        <v>514</v>
      </c>
      <c r="BG206" s="34" t="s">
        <v>514</v>
      </c>
      <c r="BH206" s="34" t="s">
        <v>514</v>
      </c>
      <c r="BI206" s="34" t="s">
        <v>514</v>
      </c>
      <c r="BJ206" s="34" t="s">
        <v>514</v>
      </c>
      <c r="BK206" s="34" t="s">
        <v>514</v>
      </c>
    </row>
    <row r="207" spans="1:63" x14ac:dyDescent="0.15">
      <c r="A207" s="47" t="s">
        <v>1074</v>
      </c>
      <c r="B207" s="21" t="s">
        <v>704</v>
      </c>
      <c r="C207" s="35">
        <v>39.493899999999996</v>
      </c>
      <c r="D207" s="35">
        <v>10.892899999999999</v>
      </c>
      <c r="E207" s="35">
        <v>48.028300000000002</v>
      </c>
      <c r="F207" s="35">
        <v>0.21477599999999999</v>
      </c>
      <c r="G207" s="35">
        <v>0.44463900000000001</v>
      </c>
      <c r="H207" s="35" t="s">
        <v>514</v>
      </c>
      <c r="I207" s="35" t="s">
        <v>514</v>
      </c>
      <c r="J207" s="35" t="s">
        <v>514</v>
      </c>
      <c r="K207" s="35" t="s">
        <v>514</v>
      </c>
      <c r="L207" s="35">
        <v>99.074514999999991</v>
      </c>
      <c r="M207" s="35">
        <v>88.722591677349186</v>
      </c>
      <c r="N207" s="52">
        <v>1.0170268656716417</v>
      </c>
      <c r="O207" s="52">
        <v>4.8291873963515759E-2</v>
      </c>
      <c r="P207" s="55" t="s">
        <v>514</v>
      </c>
      <c r="Q207" s="55" t="s">
        <v>514</v>
      </c>
      <c r="R207" s="52">
        <v>28.031530873534145</v>
      </c>
      <c r="S207" s="52">
        <v>0.80090088210097565</v>
      </c>
      <c r="T207" s="52">
        <v>131.6938614633043</v>
      </c>
      <c r="U207" s="52">
        <v>1.5786042238608939</v>
      </c>
      <c r="V207" s="52">
        <v>28.4</v>
      </c>
      <c r="W207" s="52">
        <v>2.4</v>
      </c>
      <c r="X207" s="67">
        <v>1326.0561046119426</v>
      </c>
      <c r="Y207" s="67">
        <v>25.806481077777327</v>
      </c>
      <c r="Z207" s="52">
        <v>8.4171145536937502</v>
      </c>
      <c r="AA207" s="52">
        <v>0.24786595004742332</v>
      </c>
      <c r="AB207" s="68">
        <v>26.942739258978644</v>
      </c>
      <c r="AC207" s="68">
        <v>0.63578611017319042</v>
      </c>
      <c r="AD207" s="52">
        <v>4.3409623938536201</v>
      </c>
      <c r="AE207" s="52">
        <v>0.15285078851597253</v>
      </c>
      <c r="AF207" s="68">
        <v>438.53507199802237</v>
      </c>
      <c r="AG207" s="68">
        <v>7.7661454792658056</v>
      </c>
      <c r="AH207" s="67">
        <v>984.21292059923132</v>
      </c>
      <c r="AI207" s="67">
        <v>9.190828518392637</v>
      </c>
      <c r="AJ207" s="68">
        <v>133.14131982908688</v>
      </c>
      <c r="AK207" s="68">
        <v>1.3229941446431397</v>
      </c>
      <c r="AL207" s="67">
        <v>3169.8837727568834</v>
      </c>
      <c r="AM207" s="67">
        <v>33.695614907258211</v>
      </c>
      <c r="AN207" s="52">
        <v>3.4910651177874419</v>
      </c>
      <c r="AO207" s="52">
        <v>0.20535677163455543</v>
      </c>
      <c r="AP207" s="68">
        <v>69.305973895582312</v>
      </c>
      <c r="AQ207" s="68">
        <v>2.1216114457831323</v>
      </c>
      <c r="AR207" s="35">
        <v>0.13359834138696616</v>
      </c>
      <c r="AS207" s="35">
        <v>1.7813112184928821E-2</v>
      </c>
      <c r="AT207" s="34" t="s">
        <v>514</v>
      </c>
      <c r="AU207" s="34" t="s">
        <v>514</v>
      </c>
      <c r="AV207" s="34" t="s">
        <v>514</v>
      </c>
      <c r="AW207" s="34" t="s">
        <v>514</v>
      </c>
      <c r="AX207" s="34" t="s">
        <v>514</v>
      </c>
      <c r="AY207" s="34" t="s">
        <v>514</v>
      </c>
      <c r="AZ207" s="34" t="s">
        <v>514</v>
      </c>
      <c r="BA207" s="34" t="s">
        <v>514</v>
      </c>
      <c r="BB207" s="34" t="s">
        <v>514</v>
      </c>
      <c r="BC207" s="34" t="s">
        <v>514</v>
      </c>
      <c r="BD207" s="34" t="s">
        <v>514</v>
      </c>
      <c r="BE207" s="34" t="s">
        <v>514</v>
      </c>
      <c r="BF207" s="34" t="s">
        <v>514</v>
      </c>
      <c r="BG207" s="34" t="s">
        <v>514</v>
      </c>
      <c r="BH207" s="34" t="s">
        <v>514</v>
      </c>
      <c r="BI207" s="34" t="s">
        <v>514</v>
      </c>
      <c r="BJ207" s="34" t="s">
        <v>514</v>
      </c>
      <c r="BK207" s="34" t="s">
        <v>514</v>
      </c>
    </row>
    <row r="208" spans="1:63" x14ac:dyDescent="0.15">
      <c r="A208" s="47" t="s">
        <v>1074</v>
      </c>
      <c r="B208" s="21" t="s">
        <v>709</v>
      </c>
      <c r="C208" s="35">
        <v>39.270400000000002</v>
      </c>
      <c r="D208" s="35">
        <v>12.4625</v>
      </c>
      <c r="E208" s="35">
        <v>47.205199999999998</v>
      </c>
      <c r="F208" s="35">
        <v>0.19465199999999999</v>
      </c>
      <c r="G208" s="35">
        <v>0.41627199999999998</v>
      </c>
      <c r="H208" s="35" t="s">
        <v>514</v>
      </c>
      <c r="I208" s="35" t="s">
        <v>514</v>
      </c>
      <c r="J208" s="35" t="s">
        <v>514</v>
      </c>
      <c r="K208" s="35" t="s">
        <v>514</v>
      </c>
      <c r="L208" s="35">
        <v>99.549024000000003</v>
      </c>
      <c r="M208" s="35">
        <v>87.111054582857477</v>
      </c>
      <c r="N208" s="52">
        <v>1.0942938640132671</v>
      </c>
      <c r="O208" s="52">
        <v>5.8916086235489218E-2</v>
      </c>
      <c r="P208" s="55" t="s">
        <v>514</v>
      </c>
      <c r="Q208" s="55" t="s">
        <v>514</v>
      </c>
      <c r="R208" s="52">
        <v>21.724436426988962</v>
      </c>
      <c r="S208" s="52">
        <v>0.90101349236359751</v>
      </c>
      <c r="T208" s="52">
        <v>151.78518794880657</v>
      </c>
      <c r="U208" s="52">
        <v>2.1048056318145254</v>
      </c>
      <c r="V208" s="52">
        <v>23.5</v>
      </c>
      <c r="W208" s="52">
        <v>2.6</v>
      </c>
      <c r="X208" s="67">
        <v>1253.59944620126</v>
      </c>
      <c r="Y208" s="67">
        <v>28.784151971367017</v>
      </c>
      <c r="Z208" s="52">
        <v>8.8405522183580985</v>
      </c>
      <c r="AA208" s="52">
        <v>0.36147117715249233</v>
      </c>
      <c r="AB208" s="68">
        <v>33.477786653709629</v>
      </c>
      <c r="AC208" s="68">
        <v>1.0005814192889555</v>
      </c>
      <c r="AD208" s="52">
        <v>4.4938131823695926</v>
      </c>
      <c r="AE208" s="52">
        <v>0.15285078851597253</v>
      </c>
      <c r="AF208" s="68">
        <v>379.73425622643845</v>
      </c>
      <c r="AG208" s="68">
        <v>8.5730177368518632</v>
      </c>
      <c r="AH208" s="67">
        <v>1091.5527203325576</v>
      </c>
      <c r="AI208" s="67">
        <v>14.750712436926454</v>
      </c>
      <c r="AJ208" s="68">
        <v>140.23737933217279</v>
      </c>
      <c r="AK208" s="68">
        <v>2.2851717043836048</v>
      </c>
      <c r="AL208" s="67">
        <v>2860.3833099050303</v>
      </c>
      <c r="AM208" s="67">
        <v>39.935543593787507</v>
      </c>
      <c r="AN208" s="52">
        <v>3.3267797004797979</v>
      </c>
      <c r="AO208" s="52">
        <v>0.24642812596146649</v>
      </c>
      <c r="AP208" s="68">
        <v>84.460341365461829</v>
      </c>
      <c r="AQ208" s="68">
        <v>3.2329317269076299</v>
      </c>
      <c r="AR208" s="35">
        <v>0.17021418310043093</v>
      </c>
      <c r="AS208" s="35">
        <v>3.1667754995429016E-2</v>
      </c>
      <c r="AT208" s="34" t="s">
        <v>514</v>
      </c>
      <c r="AU208" s="34" t="s">
        <v>514</v>
      </c>
      <c r="AV208" s="34" t="s">
        <v>514</v>
      </c>
      <c r="AW208" s="34" t="s">
        <v>514</v>
      </c>
      <c r="AX208" s="34" t="s">
        <v>514</v>
      </c>
      <c r="AY208" s="34" t="s">
        <v>514</v>
      </c>
      <c r="AZ208" s="34" t="s">
        <v>514</v>
      </c>
      <c r="BA208" s="34" t="s">
        <v>514</v>
      </c>
      <c r="BB208" s="34" t="s">
        <v>514</v>
      </c>
      <c r="BC208" s="34" t="s">
        <v>514</v>
      </c>
      <c r="BD208" s="34" t="s">
        <v>514</v>
      </c>
      <c r="BE208" s="34" t="s">
        <v>514</v>
      </c>
      <c r="BF208" s="34" t="s">
        <v>514</v>
      </c>
      <c r="BG208" s="34" t="s">
        <v>514</v>
      </c>
      <c r="BH208" s="34" t="s">
        <v>514</v>
      </c>
      <c r="BI208" s="34" t="s">
        <v>514</v>
      </c>
      <c r="BJ208" s="34" t="s">
        <v>514</v>
      </c>
      <c r="BK208" s="34" t="s">
        <v>514</v>
      </c>
    </row>
    <row r="209" spans="1:63" x14ac:dyDescent="0.15">
      <c r="A209" s="47" t="s">
        <v>1074</v>
      </c>
      <c r="B209" s="21" t="s">
        <v>710</v>
      </c>
      <c r="C209" s="35">
        <v>39.382399999999997</v>
      </c>
      <c r="D209" s="35">
        <v>11.910600000000001</v>
      </c>
      <c r="E209" s="35">
        <v>47.531100000000002</v>
      </c>
      <c r="F209" s="35">
        <v>0.19190499999999999</v>
      </c>
      <c r="G209" s="35">
        <v>0.44481900000000002</v>
      </c>
      <c r="H209" s="35" t="s">
        <v>514</v>
      </c>
      <c r="I209" s="35" t="s">
        <v>514</v>
      </c>
      <c r="J209" s="35" t="s">
        <v>514</v>
      </c>
      <c r="K209" s="35" t="s">
        <v>514</v>
      </c>
      <c r="L209" s="35">
        <v>99.460824000000002</v>
      </c>
      <c r="M209" s="35">
        <v>87.685610442017904</v>
      </c>
      <c r="N209" s="52">
        <v>1.0556603648424543</v>
      </c>
      <c r="O209" s="52">
        <v>6.181359867330017E-2</v>
      </c>
      <c r="P209" s="55" t="s">
        <v>514</v>
      </c>
      <c r="Q209" s="55" t="s">
        <v>514</v>
      </c>
      <c r="R209" s="52">
        <v>27.280686296564479</v>
      </c>
      <c r="S209" s="52">
        <v>0.85095718723228653</v>
      </c>
      <c r="T209" s="52">
        <v>129.49338284822545</v>
      </c>
      <c r="U209" s="52">
        <v>2.0091326485502288</v>
      </c>
      <c r="V209" s="52">
        <v>55.1</v>
      </c>
      <c r="W209" s="52">
        <v>1.9</v>
      </c>
      <c r="X209" s="67">
        <v>1200.9939270811756</v>
      </c>
      <c r="Y209" s="67">
        <v>21.836253219657738</v>
      </c>
      <c r="Z209" s="52">
        <v>8.6649805037411749</v>
      </c>
      <c r="AA209" s="52">
        <v>0.24786595004742332</v>
      </c>
      <c r="AB209" s="68">
        <v>25.712857931102636</v>
      </c>
      <c r="AC209" s="68">
        <v>0.54198160211485091</v>
      </c>
      <c r="AD209" s="52">
        <v>4.0862110796603321</v>
      </c>
      <c r="AE209" s="52">
        <v>0.12228063081277803</v>
      </c>
      <c r="AF209" s="68">
        <v>424.91910265125767</v>
      </c>
      <c r="AG209" s="68">
        <v>6.6566961250849763</v>
      </c>
      <c r="AH209" s="67">
        <v>1043.215770346937</v>
      </c>
      <c r="AI209" s="67">
        <v>11.233234855813224</v>
      </c>
      <c r="AJ209" s="68">
        <v>136.26839689824337</v>
      </c>
      <c r="AK209" s="68">
        <v>1.8040829245133723</v>
      </c>
      <c r="AL209" s="67">
        <v>3174.8757157061068</v>
      </c>
      <c r="AM209" s="67">
        <v>42.431515068399229</v>
      </c>
      <c r="AN209" s="52">
        <v>3.7374932437489088</v>
      </c>
      <c r="AO209" s="52">
        <v>0.18482109447109987</v>
      </c>
      <c r="AP209" s="68">
        <v>84.662399598393549</v>
      </c>
      <c r="AQ209" s="68">
        <v>2.2226405622489955</v>
      </c>
      <c r="AR209" s="35">
        <v>0.14646336685385919</v>
      </c>
      <c r="AS209" s="35">
        <v>1.9792346872143134E-2</v>
      </c>
      <c r="AT209" s="34" t="s">
        <v>514</v>
      </c>
      <c r="AU209" s="34" t="s">
        <v>514</v>
      </c>
      <c r="AV209" s="34" t="s">
        <v>514</v>
      </c>
      <c r="AW209" s="34" t="s">
        <v>514</v>
      </c>
      <c r="AX209" s="34" t="s">
        <v>514</v>
      </c>
      <c r="AY209" s="34" t="s">
        <v>514</v>
      </c>
      <c r="AZ209" s="34" t="s">
        <v>514</v>
      </c>
      <c r="BA209" s="34" t="s">
        <v>514</v>
      </c>
      <c r="BB209" s="34" t="s">
        <v>514</v>
      </c>
      <c r="BC209" s="34" t="s">
        <v>514</v>
      </c>
      <c r="BD209" s="34" t="s">
        <v>514</v>
      </c>
      <c r="BE209" s="34" t="s">
        <v>514</v>
      </c>
      <c r="BF209" s="34" t="s">
        <v>514</v>
      </c>
      <c r="BG209" s="34" t="s">
        <v>514</v>
      </c>
      <c r="BH209" s="34" t="s">
        <v>514</v>
      </c>
      <c r="BI209" s="34" t="s">
        <v>514</v>
      </c>
      <c r="BJ209" s="34" t="s">
        <v>514</v>
      </c>
      <c r="BK209" s="34" t="s">
        <v>514</v>
      </c>
    </row>
    <row r="210" spans="1:63" x14ac:dyDescent="0.15">
      <c r="A210" s="47" t="s">
        <v>1074</v>
      </c>
      <c r="B210" s="21" t="s">
        <v>723</v>
      </c>
      <c r="C210" s="35">
        <v>39.238500000000002</v>
      </c>
      <c r="D210" s="35">
        <v>12.407500000000001</v>
      </c>
      <c r="E210" s="35">
        <v>46.694000000000003</v>
      </c>
      <c r="F210" s="35">
        <v>0.203574</v>
      </c>
      <c r="G210" s="35">
        <v>0.40116400000000002</v>
      </c>
      <c r="H210" s="35" t="s">
        <v>514</v>
      </c>
      <c r="I210" s="35" t="s">
        <v>514</v>
      </c>
      <c r="J210" s="35" t="s">
        <v>514</v>
      </c>
      <c r="K210" s="35" t="s">
        <v>514</v>
      </c>
      <c r="L210" s="35">
        <v>98.944738000000001</v>
      </c>
      <c r="M210" s="35">
        <v>87.038289006831619</v>
      </c>
      <c r="N210" s="52">
        <v>1.1010547263681592</v>
      </c>
      <c r="O210" s="52">
        <v>5.601857379767828E-2</v>
      </c>
      <c r="P210" s="55" t="s">
        <v>514</v>
      </c>
      <c r="Q210" s="55" t="s">
        <v>514</v>
      </c>
      <c r="R210" s="52">
        <v>22.625449919352562</v>
      </c>
      <c r="S210" s="52">
        <v>0.75084457696966456</v>
      </c>
      <c r="T210" s="52">
        <v>132.07655339636148</v>
      </c>
      <c r="U210" s="52">
        <v>1.3394217657001524</v>
      </c>
      <c r="V210" s="52">
        <v>46.2</v>
      </c>
      <c r="W210" s="52">
        <v>2.1</v>
      </c>
      <c r="X210" s="67">
        <v>1328.0412185410023</v>
      </c>
      <c r="Y210" s="67">
        <v>25.806481077777327</v>
      </c>
      <c r="Z210" s="52">
        <v>8.7682579829276008</v>
      </c>
      <c r="AA210" s="52">
        <v>0.22721045421013805</v>
      </c>
      <c r="AB210" s="68">
        <v>36.114735602460733</v>
      </c>
      <c r="AC210" s="68">
        <v>0.60451794082041055</v>
      </c>
      <c r="AD210" s="52">
        <v>4.3002021835826936</v>
      </c>
      <c r="AE210" s="52">
        <v>0.13247068338050955</v>
      </c>
      <c r="AF210" s="68">
        <v>349.57740559915953</v>
      </c>
      <c r="AG210" s="68">
        <v>5.3455287065076327</v>
      </c>
      <c r="AH210" s="67">
        <v>1106.7573008444665</v>
      </c>
      <c r="AI210" s="67">
        <v>10.892833799576458</v>
      </c>
      <c r="AJ210" s="68">
        <v>143.1239120113942</v>
      </c>
      <c r="AK210" s="68">
        <v>1.683810729545814</v>
      </c>
      <c r="AL210" s="67">
        <v>2921.5346110330174</v>
      </c>
      <c r="AM210" s="67">
        <v>33.695614907258211</v>
      </c>
      <c r="AN210" s="52">
        <v>3.7991002752392755</v>
      </c>
      <c r="AO210" s="52">
        <v>0.18482109447109987</v>
      </c>
      <c r="AP210" s="68">
        <v>83.349021084337338</v>
      </c>
      <c r="AQ210" s="68">
        <v>2.5257279116465856</v>
      </c>
      <c r="AR210" s="35">
        <v>0.13458795873057333</v>
      </c>
      <c r="AS210" s="35">
        <v>2.0781964215750293E-2</v>
      </c>
      <c r="AT210" s="34" t="s">
        <v>514</v>
      </c>
      <c r="AU210" s="34" t="s">
        <v>514</v>
      </c>
      <c r="AV210" s="34" t="s">
        <v>514</v>
      </c>
      <c r="AW210" s="34" t="s">
        <v>514</v>
      </c>
      <c r="AX210" s="34" t="s">
        <v>514</v>
      </c>
      <c r="AY210" s="34" t="s">
        <v>514</v>
      </c>
      <c r="AZ210" s="34" t="s">
        <v>514</v>
      </c>
      <c r="BA210" s="34" t="s">
        <v>514</v>
      </c>
      <c r="BB210" s="34" t="s">
        <v>514</v>
      </c>
      <c r="BC210" s="34" t="s">
        <v>514</v>
      </c>
      <c r="BD210" s="34" t="s">
        <v>514</v>
      </c>
      <c r="BE210" s="34" t="s">
        <v>514</v>
      </c>
      <c r="BF210" s="34" t="s">
        <v>514</v>
      </c>
      <c r="BG210" s="34" t="s">
        <v>514</v>
      </c>
      <c r="BH210" s="34" t="s">
        <v>514</v>
      </c>
      <c r="BI210" s="34" t="s">
        <v>514</v>
      </c>
      <c r="BJ210" s="34" t="s">
        <v>514</v>
      </c>
      <c r="BK210" s="34" t="s">
        <v>514</v>
      </c>
    </row>
    <row r="211" spans="1:63" x14ac:dyDescent="0.15">
      <c r="A211" s="47" t="s">
        <v>1074</v>
      </c>
      <c r="B211" s="21" t="s">
        <v>722</v>
      </c>
      <c r="C211" s="35">
        <v>39.356000000000002</v>
      </c>
      <c r="D211" s="35">
        <v>13.5527</v>
      </c>
      <c r="E211" s="35">
        <v>46.314</v>
      </c>
      <c r="F211" s="35">
        <v>0.197685</v>
      </c>
      <c r="G211" s="35">
        <v>0.35252299999999998</v>
      </c>
      <c r="H211" s="35" t="s">
        <v>514</v>
      </c>
      <c r="I211" s="35" t="s">
        <v>514</v>
      </c>
      <c r="J211" s="35" t="s">
        <v>514</v>
      </c>
      <c r="K211" s="35" t="s">
        <v>514</v>
      </c>
      <c r="L211" s="35">
        <v>99.772908000000015</v>
      </c>
      <c r="M211" s="35">
        <v>85.910695580667934</v>
      </c>
      <c r="N211" s="52">
        <v>1.1657658374792703</v>
      </c>
      <c r="O211" s="52">
        <v>6.5676948590381437E-2</v>
      </c>
      <c r="P211" s="55" t="s">
        <v>514</v>
      </c>
      <c r="Q211" s="55" t="s">
        <v>514</v>
      </c>
      <c r="R211" s="52">
        <v>21.474154901332408</v>
      </c>
      <c r="S211" s="52">
        <v>0.90101349236359751</v>
      </c>
      <c r="T211" s="52">
        <v>113.37248516819149</v>
      </c>
      <c r="U211" s="52">
        <v>1.1959122908037076</v>
      </c>
      <c r="V211" s="52">
        <v>24.2</v>
      </c>
      <c r="W211" s="52">
        <v>2.1</v>
      </c>
      <c r="X211" s="67">
        <v>1247.6441044140806</v>
      </c>
      <c r="Y211" s="67">
        <v>22.828810184187635</v>
      </c>
      <c r="Z211" s="52">
        <v>8.8508799662767412</v>
      </c>
      <c r="AA211" s="52">
        <v>0.24786595004742332</v>
      </c>
      <c r="AB211" s="68">
        <v>27.099080105742544</v>
      </c>
      <c r="AC211" s="68">
        <v>0.60451794082041055</v>
      </c>
      <c r="AD211" s="52">
        <v>4.1167812373635275</v>
      </c>
      <c r="AE211" s="52">
        <v>0.12228063081277803</v>
      </c>
      <c r="AF211" s="68">
        <v>285.83449724986093</v>
      </c>
      <c r="AG211" s="68">
        <v>4.8412335455163467</v>
      </c>
      <c r="AH211" s="67">
        <v>1189.1343564537635</v>
      </c>
      <c r="AI211" s="67">
        <v>13.616042249470574</v>
      </c>
      <c r="AJ211" s="68">
        <v>147.93479981009651</v>
      </c>
      <c r="AK211" s="68">
        <v>1.4432663396106977</v>
      </c>
      <c r="AL211" s="67">
        <v>2608.2901909692464</v>
      </c>
      <c r="AM211" s="67">
        <v>33.695614907258211</v>
      </c>
      <c r="AN211" s="52">
        <v>3.7374932437489088</v>
      </c>
      <c r="AO211" s="52">
        <v>0.21562461021628318</v>
      </c>
      <c r="AP211" s="68">
        <v>91.835466867469862</v>
      </c>
      <c r="AQ211" s="68">
        <v>2.8288152610441757</v>
      </c>
      <c r="AR211" s="35">
        <v>0.11083714248400156</v>
      </c>
      <c r="AS211" s="35">
        <v>1.5833877497714508E-2</v>
      </c>
      <c r="AT211" s="34" t="s">
        <v>514</v>
      </c>
      <c r="AU211" s="34" t="s">
        <v>514</v>
      </c>
      <c r="AV211" s="34" t="s">
        <v>514</v>
      </c>
      <c r="AW211" s="34" t="s">
        <v>514</v>
      </c>
      <c r="AX211" s="34" t="s">
        <v>514</v>
      </c>
      <c r="AY211" s="34" t="s">
        <v>514</v>
      </c>
      <c r="AZ211" s="34" t="s">
        <v>514</v>
      </c>
      <c r="BA211" s="34" t="s">
        <v>514</v>
      </c>
      <c r="BB211" s="34" t="s">
        <v>514</v>
      </c>
      <c r="BC211" s="34" t="s">
        <v>514</v>
      </c>
      <c r="BD211" s="34" t="s">
        <v>514</v>
      </c>
      <c r="BE211" s="34" t="s">
        <v>514</v>
      </c>
      <c r="BF211" s="34" t="s">
        <v>514</v>
      </c>
      <c r="BG211" s="34" t="s">
        <v>514</v>
      </c>
      <c r="BH211" s="34" t="s">
        <v>514</v>
      </c>
      <c r="BI211" s="34" t="s">
        <v>514</v>
      </c>
      <c r="BJ211" s="34" t="s">
        <v>514</v>
      </c>
      <c r="BK211" s="34" t="s">
        <v>514</v>
      </c>
    </row>
    <row r="212" spans="1:63" x14ac:dyDescent="0.15">
      <c r="A212" s="47" t="s">
        <v>1074</v>
      </c>
      <c r="B212" s="21" t="s">
        <v>720</v>
      </c>
      <c r="C212" s="35">
        <v>39.012900000000002</v>
      </c>
      <c r="D212" s="35">
        <v>13.3163</v>
      </c>
      <c r="E212" s="35">
        <v>46.1449</v>
      </c>
      <c r="F212" s="35">
        <v>0.21993699999999999</v>
      </c>
      <c r="G212" s="35">
        <v>0.38895600000000002</v>
      </c>
      <c r="H212" s="35" t="s">
        <v>514</v>
      </c>
      <c r="I212" s="35" t="s">
        <v>514</v>
      </c>
      <c r="J212" s="35" t="s">
        <v>514</v>
      </c>
      <c r="K212" s="35" t="s">
        <v>514</v>
      </c>
      <c r="L212" s="35">
        <v>99.082992999999988</v>
      </c>
      <c r="M212" s="35">
        <v>86.078574390365588</v>
      </c>
      <c r="N212" s="52">
        <v>1.1754242122719736</v>
      </c>
      <c r="O212" s="52">
        <v>5.601857379767828E-2</v>
      </c>
      <c r="P212" s="55" t="s">
        <v>514</v>
      </c>
      <c r="Q212" s="55" t="s">
        <v>514</v>
      </c>
      <c r="R212" s="52">
        <v>18.620945508847683</v>
      </c>
      <c r="S212" s="52">
        <v>0.75084457696966456</v>
      </c>
      <c r="T212" s="52">
        <v>121.31334277912809</v>
      </c>
      <c r="U212" s="52">
        <v>1.5307677322287458</v>
      </c>
      <c r="V212" s="52">
        <v>55.3</v>
      </c>
      <c r="W212" s="52">
        <v>2.1</v>
      </c>
      <c r="X212" s="67">
        <v>1394.5425351645056</v>
      </c>
      <c r="Y212" s="67">
        <v>23.821367148717531</v>
      </c>
      <c r="Z212" s="52">
        <v>9.4498893455580149</v>
      </c>
      <c r="AA212" s="52">
        <v>0.24786595004742332</v>
      </c>
      <c r="AB212" s="68">
        <v>45.44307279270673</v>
      </c>
      <c r="AC212" s="68">
        <v>0.77128151070190309</v>
      </c>
      <c r="AD212" s="52">
        <v>3.8212697128993138</v>
      </c>
      <c r="AE212" s="52">
        <v>0.13247068338050955</v>
      </c>
      <c r="AF212" s="68">
        <v>212.40912180952969</v>
      </c>
      <c r="AG212" s="68">
        <v>2.8240529015512017</v>
      </c>
      <c r="AH212" s="67">
        <v>1276.844361944103</v>
      </c>
      <c r="AI212" s="67">
        <v>11.119767837067636</v>
      </c>
      <c r="AJ212" s="68">
        <v>145.52935591074535</v>
      </c>
      <c r="AK212" s="68">
        <v>1.563538534578256</v>
      </c>
      <c r="AL212" s="67">
        <v>2807.9679089381843</v>
      </c>
      <c r="AM212" s="67">
        <v>34.943600644564071</v>
      </c>
      <c r="AN212" s="52">
        <v>8.1321281567283954</v>
      </c>
      <c r="AO212" s="52">
        <v>0.29776731887010532</v>
      </c>
      <c r="AP212" s="68">
        <v>90.016942771084317</v>
      </c>
      <c r="AQ212" s="68">
        <v>2.0205823293172687</v>
      </c>
      <c r="AR212" s="35">
        <v>0.14349451482303771</v>
      </c>
      <c r="AS212" s="35">
        <v>1.6823494841321666E-2</v>
      </c>
      <c r="AT212" s="34" t="s">
        <v>514</v>
      </c>
      <c r="AU212" s="34" t="s">
        <v>514</v>
      </c>
      <c r="AV212" s="34" t="s">
        <v>514</v>
      </c>
      <c r="AW212" s="34" t="s">
        <v>514</v>
      </c>
      <c r="AX212" s="34" t="s">
        <v>514</v>
      </c>
      <c r="AY212" s="34" t="s">
        <v>514</v>
      </c>
      <c r="AZ212" s="34" t="s">
        <v>514</v>
      </c>
      <c r="BA212" s="34" t="s">
        <v>514</v>
      </c>
      <c r="BB212" s="34" t="s">
        <v>514</v>
      </c>
      <c r="BC212" s="34" t="s">
        <v>514</v>
      </c>
      <c r="BD212" s="34" t="s">
        <v>514</v>
      </c>
      <c r="BE212" s="34" t="s">
        <v>514</v>
      </c>
      <c r="BF212" s="34" t="s">
        <v>514</v>
      </c>
      <c r="BG212" s="34" t="s">
        <v>514</v>
      </c>
      <c r="BH212" s="34" t="s">
        <v>514</v>
      </c>
      <c r="BI212" s="34" t="s">
        <v>514</v>
      </c>
      <c r="BJ212" s="34" t="s">
        <v>514</v>
      </c>
      <c r="BK212" s="34" t="s">
        <v>514</v>
      </c>
    </row>
    <row r="213" spans="1:63" x14ac:dyDescent="0.15">
      <c r="A213" s="47" t="s">
        <v>1074</v>
      </c>
      <c r="B213" s="21" t="s">
        <v>725</v>
      </c>
      <c r="C213" s="35">
        <v>39.566600000000001</v>
      </c>
      <c r="D213" s="35">
        <v>11.0877</v>
      </c>
      <c r="E213" s="35">
        <v>48.076099999999997</v>
      </c>
      <c r="F213" s="35">
        <v>0.19749700000000001</v>
      </c>
      <c r="G213" s="35">
        <v>0.43556899999999998</v>
      </c>
      <c r="H213" s="35" t="s">
        <v>514</v>
      </c>
      <c r="I213" s="35" t="s">
        <v>514</v>
      </c>
      <c r="J213" s="35" t="s">
        <v>514</v>
      </c>
      <c r="K213" s="35" t="s">
        <v>514</v>
      </c>
      <c r="L213" s="35">
        <v>99.363466000000003</v>
      </c>
      <c r="M213" s="35">
        <v>88.554105906208605</v>
      </c>
      <c r="N213" s="52">
        <v>1.0411728026533997</v>
      </c>
      <c r="O213" s="52">
        <v>5.601857379767828E-2</v>
      </c>
      <c r="P213" s="55" t="s">
        <v>514</v>
      </c>
      <c r="Q213" s="55" t="s">
        <v>514</v>
      </c>
      <c r="R213" s="52">
        <v>25.078208870786799</v>
      </c>
      <c r="S213" s="52">
        <v>0.85095718723228653</v>
      </c>
      <c r="T213" s="52">
        <v>154.27268551367828</v>
      </c>
      <c r="U213" s="52">
        <v>2.3918245816074153</v>
      </c>
      <c r="V213" s="52">
        <v>27.2</v>
      </c>
      <c r="W213" s="52">
        <v>2.1</v>
      </c>
      <c r="X213" s="67">
        <v>1252.6068892367302</v>
      </c>
      <c r="Y213" s="67">
        <v>28.784151971367017</v>
      </c>
      <c r="Z213" s="52">
        <v>8.5203920328801761</v>
      </c>
      <c r="AA213" s="52">
        <v>0.25819369796606595</v>
      </c>
      <c r="AB213" s="68">
        <v>34.040613702059666</v>
      </c>
      <c r="AC213" s="68">
        <v>0.85466329564264942</v>
      </c>
      <c r="AD213" s="52">
        <v>4.5040032349373247</v>
      </c>
      <c r="AE213" s="52">
        <v>0.15285078851597253</v>
      </c>
      <c r="AF213" s="68">
        <v>470.60824423706822</v>
      </c>
      <c r="AG213" s="68">
        <v>9.7833261232309496</v>
      </c>
      <c r="AH213" s="67">
        <v>1009.8564668357342</v>
      </c>
      <c r="AI213" s="67">
        <v>17.020052811838216</v>
      </c>
      <c r="AJ213" s="68">
        <v>137.35084665295142</v>
      </c>
      <c r="AK213" s="68">
        <v>1.9243551194809305</v>
      </c>
      <c r="AL213" s="67">
        <v>3133.6921863750135</v>
      </c>
      <c r="AM213" s="67">
        <v>43.679500805705089</v>
      </c>
      <c r="AN213" s="52">
        <v>3.357583216224981</v>
      </c>
      <c r="AO213" s="52">
        <v>0.18482109447109987</v>
      </c>
      <c r="AP213" s="68">
        <v>74.761546184738933</v>
      </c>
      <c r="AQ213" s="68">
        <v>2.4246987951807224</v>
      </c>
      <c r="AR213" s="35">
        <v>0.16526609638239517</v>
      </c>
      <c r="AS213" s="35">
        <v>2.0781964215750293E-2</v>
      </c>
      <c r="AT213" s="34" t="s">
        <v>514</v>
      </c>
      <c r="AU213" s="34" t="s">
        <v>514</v>
      </c>
      <c r="AV213" s="34" t="s">
        <v>514</v>
      </c>
      <c r="AW213" s="34" t="s">
        <v>514</v>
      </c>
      <c r="AX213" s="34" t="s">
        <v>514</v>
      </c>
      <c r="AY213" s="34" t="s">
        <v>514</v>
      </c>
      <c r="AZ213" s="34" t="s">
        <v>514</v>
      </c>
      <c r="BA213" s="34" t="s">
        <v>514</v>
      </c>
      <c r="BB213" s="34" t="s">
        <v>514</v>
      </c>
      <c r="BC213" s="34" t="s">
        <v>514</v>
      </c>
      <c r="BD213" s="34" t="s">
        <v>514</v>
      </c>
      <c r="BE213" s="34" t="s">
        <v>514</v>
      </c>
      <c r="BF213" s="34" t="s">
        <v>514</v>
      </c>
      <c r="BG213" s="34" t="s">
        <v>514</v>
      </c>
      <c r="BH213" s="34" t="s">
        <v>514</v>
      </c>
      <c r="BI213" s="34" t="s">
        <v>514</v>
      </c>
      <c r="BJ213" s="34" t="s">
        <v>514</v>
      </c>
      <c r="BK213" s="34" t="s">
        <v>514</v>
      </c>
    </row>
    <row r="214" spans="1:63" x14ac:dyDescent="0.15">
      <c r="A214" s="47" t="s">
        <v>1075</v>
      </c>
      <c r="B214" s="21" t="s">
        <v>690</v>
      </c>
      <c r="C214" s="35">
        <v>39.679900000000004</v>
      </c>
      <c r="D214" s="35">
        <v>13.5649</v>
      </c>
      <c r="E214" s="35">
        <v>46.422400000000003</v>
      </c>
      <c r="F214" s="35">
        <v>0.23927899999999999</v>
      </c>
      <c r="G214" s="35">
        <v>0.348412</v>
      </c>
      <c r="H214" s="35" t="s">
        <v>514</v>
      </c>
      <c r="I214" s="35" t="s">
        <v>514</v>
      </c>
      <c r="J214" s="35" t="s">
        <v>514</v>
      </c>
      <c r="K214" s="35" t="s">
        <v>514</v>
      </c>
      <c r="L214" s="35">
        <v>100.254891</v>
      </c>
      <c r="M214" s="35">
        <v>85.916300000000007</v>
      </c>
      <c r="N214" s="52">
        <v>1.1928092868988391</v>
      </c>
      <c r="O214" s="52">
        <v>5.7950248756218903E-2</v>
      </c>
      <c r="P214" s="55" t="s">
        <v>514</v>
      </c>
      <c r="Q214" s="55" t="s">
        <v>514</v>
      </c>
      <c r="R214" s="52">
        <v>20.873479239756676</v>
      </c>
      <c r="S214" s="52">
        <v>0.70078827183835357</v>
      </c>
      <c r="T214" s="52">
        <v>114.32921500083445</v>
      </c>
      <c r="U214" s="52">
        <v>6.2187439121792796</v>
      </c>
      <c r="V214" s="52">
        <v>59.5</v>
      </c>
      <c r="W214" s="52">
        <v>2.8</v>
      </c>
      <c r="X214" s="67">
        <v>1542.4335228794603</v>
      </c>
      <c r="Y214" s="67">
        <v>23.821367148717531</v>
      </c>
      <c r="Z214" s="52">
        <v>9.3362841184529444</v>
      </c>
      <c r="AA214" s="52">
        <v>0.20655495837285279</v>
      </c>
      <c r="AB214" s="68">
        <v>35.020349675113444</v>
      </c>
      <c r="AC214" s="68">
        <v>0.5628270483500375</v>
      </c>
      <c r="AD214" s="52">
        <v>4.6262838657501026</v>
      </c>
      <c r="AE214" s="52">
        <v>0.14266073594824105</v>
      </c>
      <c r="AF214" s="68">
        <v>255.87936468697856</v>
      </c>
      <c r="AG214" s="68">
        <v>3.4292070947407454</v>
      </c>
      <c r="AH214" s="67">
        <v>1259.483908076028</v>
      </c>
      <c r="AI214" s="67">
        <v>14.750712436926454</v>
      </c>
      <c r="AJ214" s="68">
        <v>149.73888273460989</v>
      </c>
      <c r="AK214" s="68">
        <v>1.9243551194809305</v>
      </c>
      <c r="AL214" s="67">
        <v>2522.1791750951425</v>
      </c>
      <c r="AM214" s="67">
        <v>33.695614907258211</v>
      </c>
      <c r="AN214" s="52">
        <v>3.6450826965133585</v>
      </c>
      <c r="AO214" s="52">
        <v>0.19508893305282765</v>
      </c>
      <c r="AP214" s="68">
        <v>89.208709839357411</v>
      </c>
      <c r="AQ214" s="68">
        <v>2.1216114457831323</v>
      </c>
      <c r="AR214" s="35">
        <v>0.16526609638239517</v>
      </c>
      <c r="AS214" s="35">
        <v>2.3750816246571761E-2</v>
      </c>
      <c r="AT214" s="34" t="s">
        <v>514</v>
      </c>
      <c r="AU214" s="34" t="s">
        <v>514</v>
      </c>
      <c r="AV214" s="34" t="s">
        <v>514</v>
      </c>
      <c r="AW214" s="34" t="s">
        <v>514</v>
      </c>
      <c r="AX214" s="34" t="s">
        <v>514</v>
      </c>
      <c r="AY214" s="34" t="s">
        <v>514</v>
      </c>
      <c r="AZ214" s="34" t="s">
        <v>514</v>
      </c>
      <c r="BA214" s="34" t="s">
        <v>514</v>
      </c>
      <c r="BB214" s="34" t="s">
        <v>514</v>
      </c>
      <c r="BC214" s="34" t="s">
        <v>514</v>
      </c>
      <c r="BD214" s="34" t="s">
        <v>514</v>
      </c>
      <c r="BE214" s="34" t="s">
        <v>514</v>
      </c>
      <c r="BF214" s="34" t="s">
        <v>514</v>
      </c>
      <c r="BG214" s="34" t="s">
        <v>514</v>
      </c>
      <c r="BH214" s="34" t="s">
        <v>514</v>
      </c>
      <c r="BI214" s="34" t="s">
        <v>514</v>
      </c>
      <c r="BJ214" s="34" t="s">
        <v>514</v>
      </c>
      <c r="BK214" s="34" t="s">
        <v>514</v>
      </c>
    </row>
    <row r="215" spans="1:63" x14ac:dyDescent="0.15">
      <c r="A215" s="47" t="s">
        <v>1075</v>
      </c>
      <c r="B215" s="21" t="s">
        <v>691</v>
      </c>
      <c r="C215" s="35">
        <v>40.046300000000002</v>
      </c>
      <c r="D215" s="35">
        <v>11.643000000000001</v>
      </c>
      <c r="E215" s="35">
        <v>48.157800000000002</v>
      </c>
      <c r="F215" s="35">
        <v>0.228436</v>
      </c>
      <c r="G215" s="35">
        <v>0.42815700000000001</v>
      </c>
      <c r="H215" s="35" t="s">
        <v>514</v>
      </c>
      <c r="I215" s="35" t="s">
        <v>514</v>
      </c>
      <c r="J215" s="35" t="s">
        <v>514</v>
      </c>
      <c r="K215" s="35" t="s">
        <v>514</v>
      </c>
      <c r="L215" s="35">
        <v>100.50369300000001</v>
      </c>
      <c r="M215" s="35">
        <v>88.057100000000005</v>
      </c>
      <c r="N215" s="52">
        <v>1.0382752902155887</v>
      </c>
      <c r="O215" s="52">
        <v>5.5052736318407965E-2</v>
      </c>
      <c r="P215" s="55" t="s">
        <v>514</v>
      </c>
      <c r="Q215" s="55" t="s">
        <v>514</v>
      </c>
      <c r="R215" s="52">
        <v>27.530967822221037</v>
      </c>
      <c r="S215" s="52">
        <v>0.90101349236359751</v>
      </c>
      <c r="T215" s="52">
        <v>152.55057181492094</v>
      </c>
      <c r="U215" s="52">
        <v>4.0182652971004575</v>
      </c>
      <c r="V215" s="52">
        <v>77.5</v>
      </c>
      <c r="W215" s="52">
        <v>5.0999999999999996</v>
      </c>
      <c r="X215" s="67">
        <v>1397.5202060580953</v>
      </c>
      <c r="Y215" s="67">
        <v>21.836253219657738</v>
      </c>
      <c r="Z215" s="52">
        <v>8.6443250079038876</v>
      </c>
      <c r="AA215" s="52">
        <v>0.24786595004742332</v>
      </c>
      <c r="AB215" s="68">
        <v>36.114735602460733</v>
      </c>
      <c r="AC215" s="68">
        <v>0.69832244887875017</v>
      </c>
      <c r="AD215" s="52">
        <v>4.6670440760210283</v>
      </c>
      <c r="AE215" s="52">
        <v>0.14266073594824105</v>
      </c>
      <c r="AF215" s="68">
        <v>400.30949879488287</v>
      </c>
      <c r="AG215" s="68">
        <v>5.6481058031024034</v>
      </c>
      <c r="AH215" s="67">
        <v>1055.2432743339696</v>
      </c>
      <c r="AI215" s="67">
        <v>13.616042249470574</v>
      </c>
      <c r="AJ215" s="68">
        <v>136.86975787308117</v>
      </c>
      <c r="AK215" s="68">
        <v>1.8040829245133723</v>
      </c>
      <c r="AL215" s="67">
        <v>3008.8936126444273</v>
      </c>
      <c r="AM215" s="67">
        <v>36.191586381869932</v>
      </c>
      <c r="AN215" s="52">
        <v>3.0803515745183314</v>
      </c>
      <c r="AO215" s="52">
        <v>0.15401757872591657</v>
      </c>
      <c r="AP215" s="68">
        <v>71.629643574297177</v>
      </c>
      <c r="AQ215" s="68">
        <v>1.8185240963855418</v>
      </c>
      <c r="AR215" s="35">
        <v>0.17615188716207389</v>
      </c>
      <c r="AS215" s="35">
        <v>3.4636607026250488E-2</v>
      </c>
      <c r="AT215" s="34" t="s">
        <v>514</v>
      </c>
      <c r="AU215" s="34" t="s">
        <v>514</v>
      </c>
      <c r="AV215" s="34" t="s">
        <v>514</v>
      </c>
      <c r="AW215" s="34" t="s">
        <v>514</v>
      </c>
      <c r="AX215" s="34" t="s">
        <v>514</v>
      </c>
      <c r="AY215" s="34" t="s">
        <v>514</v>
      </c>
      <c r="AZ215" s="34" t="s">
        <v>514</v>
      </c>
      <c r="BA215" s="34" t="s">
        <v>514</v>
      </c>
      <c r="BB215" s="34" t="s">
        <v>514</v>
      </c>
      <c r="BC215" s="34" t="s">
        <v>514</v>
      </c>
      <c r="BD215" s="34" t="s">
        <v>514</v>
      </c>
      <c r="BE215" s="34" t="s">
        <v>514</v>
      </c>
      <c r="BF215" s="34" t="s">
        <v>514</v>
      </c>
      <c r="BG215" s="34" t="s">
        <v>514</v>
      </c>
      <c r="BH215" s="34" t="s">
        <v>514</v>
      </c>
      <c r="BI215" s="34" t="s">
        <v>514</v>
      </c>
      <c r="BJ215" s="34" t="s">
        <v>514</v>
      </c>
      <c r="BK215" s="34" t="s">
        <v>514</v>
      </c>
    </row>
    <row r="216" spans="1:63" x14ac:dyDescent="0.15">
      <c r="A216" s="47" t="s">
        <v>1075</v>
      </c>
      <c r="B216" s="21" t="s">
        <v>693</v>
      </c>
      <c r="C216" s="35">
        <v>39.735999999999997</v>
      </c>
      <c r="D216" s="35">
        <v>12.349</v>
      </c>
      <c r="E216" s="35">
        <v>47.697499999999998</v>
      </c>
      <c r="F216" s="35">
        <v>0.23425499999999999</v>
      </c>
      <c r="G216" s="35">
        <v>0.39075100000000001</v>
      </c>
      <c r="H216" s="35" t="s">
        <v>514</v>
      </c>
      <c r="I216" s="35" t="s">
        <v>514</v>
      </c>
      <c r="J216" s="35" t="s">
        <v>514</v>
      </c>
      <c r="K216" s="35" t="s">
        <v>514</v>
      </c>
      <c r="L216" s="35">
        <v>100.407506</v>
      </c>
      <c r="M216" s="35">
        <v>87.317899999999995</v>
      </c>
      <c r="N216" s="52">
        <v>1.035377777777778</v>
      </c>
      <c r="O216" s="52">
        <v>5.5052736318407965E-2</v>
      </c>
      <c r="P216" s="55" t="s">
        <v>514</v>
      </c>
      <c r="Q216" s="55" t="s">
        <v>514</v>
      </c>
      <c r="R216" s="52">
        <v>26.329616499069573</v>
      </c>
      <c r="S216" s="52">
        <v>0.90101349236359751</v>
      </c>
      <c r="T216" s="52">
        <v>156.42532763712495</v>
      </c>
      <c r="U216" s="52">
        <v>22.00478615078822</v>
      </c>
      <c r="V216" s="52">
        <v>25.3</v>
      </c>
      <c r="W216" s="52">
        <v>1.8</v>
      </c>
      <c r="X216" s="67">
        <v>1474.9396492914273</v>
      </c>
      <c r="Y216" s="67">
        <v>22.828810184187635</v>
      </c>
      <c r="Z216" s="52">
        <v>8.8198967225208129</v>
      </c>
      <c r="AA216" s="52">
        <v>0.21688270629149542</v>
      </c>
      <c r="AB216" s="68">
        <v>38.074207548568275</v>
      </c>
      <c r="AC216" s="68">
        <v>0.60451794082041055</v>
      </c>
      <c r="AD216" s="52">
        <v>4.6568540234532971</v>
      </c>
      <c r="AE216" s="52">
        <v>0.12228063081277803</v>
      </c>
      <c r="AF216" s="68">
        <v>350.28341882454731</v>
      </c>
      <c r="AG216" s="68">
        <v>4.7403745133180895</v>
      </c>
      <c r="AH216" s="67">
        <v>1131.2661768935136</v>
      </c>
      <c r="AI216" s="67">
        <v>12.481372062014692</v>
      </c>
      <c r="AJ216" s="68">
        <v>142.28200664662128</v>
      </c>
      <c r="AK216" s="68">
        <v>1.563538534578256</v>
      </c>
      <c r="AL216" s="67">
        <v>2819.199780573937</v>
      </c>
      <c r="AM216" s="67">
        <v>28.703671958034771</v>
      </c>
      <c r="AN216" s="52">
        <v>3.1727621217538813</v>
      </c>
      <c r="AO216" s="52">
        <v>0.19508893305282765</v>
      </c>
      <c r="AP216" s="68">
        <v>81.530496987951793</v>
      </c>
      <c r="AQ216" s="68">
        <v>2.3236696787148587</v>
      </c>
      <c r="AR216" s="35">
        <v>0.1484426015410735</v>
      </c>
      <c r="AS216" s="35">
        <v>2.1771581559357447E-2</v>
      </c>
      <c r="AT216" s="34" t="s">
        <v>514</v>
      </c>
      <c r="AU216" s="34" t="s">
        <v>514</v>
      </c>
      <c r="AV216" s="34" t="s">
        <v>514</v>
      </c>
      <c r="AW216" s="34" t="s">
        <v>514</v>
      </c>
      <c r="AX216" s="34" t="s">
        <v>514</v>
      </c>
      <c r="AY216" s="34" t="s">
        <v>514</v>
      </c>
      <c r="AZ216" s="34" t="s">
        <v>514</v>
      </c>
      <c r="BA216" s="34" t="s">
        <v>514</v>
      </c>
      <c r="BB216" s="34" t="s">
        <v>514</v>
      </c>
      <c r="BC216" s="34" t="s">
        <v>514</v>
      </c>
      <c r="BD216" s="34" t="s">
        <v>514</v>
      </c>
      <c r="BE216" s="34" t="s">
        <v>514</v>
      </c>
      <c r="BF216" s="34" t="s">
        <v>514</v>
      </c>
      <c r="BG216" s="34" t="s">
        <v>514</v>
      </c>
      <c r="BH216" s="34" t="s">
        <v>514</v>
      </c>
      <c r="BI216" s="34" t="s">
        <v>514</v>
      </c>
      <c r="BJ216" s="34" t="s">
        <v>514</v>
      </c>
      <c r="BK216" s="34" t="s">
        <v>514</v>
      </c>
    </row>
    <row r="217" spans="1:63" x14ac:dyDescent="0.15">
      <c r="A217" s="47" t="s">
        <v>1075</v>
      </c>
      <c r="B217" s="21" t="s">
        <v>697</v>
      </c>
      <c r="C217" s="35">
        <v>39.764000000000003</v>
      </c>
      <c r="D217" s="35">
        <v>11.882</v>
      </c>
      <c r="E217" s="35">
        <v>47.814900000000002</v>
      </c>
      <c r="F217" s="35">
        <v>0.23585100000000001</v>
      </c>
      <c r="G217" s="35">
        <v>0.36900300000000003</v>
      </c>
      <c r="H217" s="35" t="s">
        <v>514</v>
      </c>
      <c r="I217" s="35" t="s">
        <v>514</v>
      </c>
      <c r="J217" s="35" t="s">
        <v>514</v>
      </c>
      <c r="K217" s="35" t="s">
        <v>514</v>
      </c>
      <c r="L217" s="35">
        <v>100.06575400000001</v>
      </c>
      <c r="M217" s="35">
        <v>87.765199999999993</v>
      </c>
      <c r="N217" s="52">
        <v>0.97356417910447768</v>
      </c>
      <c r="O217" s="52">
        <v>5.3121061359867328E-2</v>
      </c>
      <c r="P217" s="55" t="s">
        <v>514</v>
      </c>
      <c r="Q217" s="55" t="s">
        <v>514</v>
      </c>
      <c r="R217" s="52">
        <v>24.677758429736308</v>
      </c>
      <c r="S217" s="52">
        <v>0.80090088210097565</v>
      </c>
      <c r="T217" s="52">
        <v>150.54143916637071</v>
      </c>
      <c r="U217" s="52">
        <v>1.5786042238608939</v>
      </c>
      <c r="V217" s="52">
        <v>24.9</v>
      </c>
      <c r="W217" s="52">
        <v>1.8</v>
      </c>
      <c r="X217" s="67">
        <v>1465.0140796461283</v>
      </c>
      <c r="Y217" s="67">
        <v>19.851139290597942</v>
      </c>
      <c r="Z217" s="52">
        <v>8.8508799662767412</v>
      </c>
      <c r="AA217" s="52">
        <v>0.22721045421013805</v>
      </c>
      <c r="AB217" s="68">
        <v>43.806705263244581</v>
      </c>
      <c r="AC217" s="68">
        <v>0.75043606446671651</v>
      </c>
      <c r="AD217" s="52">
        <v>4.7485644965628806</v>
      </c>
      <c r="AE217" s="52">
        <v>0.11209057824504653</v>
      </c>
      <c r="AF217" s="68">
        <v>383.76861751436871</v>
      </c>
      <c r="AG217" s="68">
        <v>5.1438106421111174</v>
      </c>
      <c r="AH217" s="67">
        <v>1105.1687625820282</v>
      </c>
      <c r="AI217" s="67">
        <v>12.481372062014692</v>
      </c>
      <c r="AJ217" s="68">
        <v>146.25098908055071</v>
      </c>
      <c r="AK217" s="68">
        <v>1.683810729545814</v>
      </c>
      <c r="AL217" s="67">
        <v>2715.6169643775506</v>
      </c>
      <c r="AM217" s="67">
        <v>32.44762916995235</v>
      </c>
      <c r="AN217" s="52">
        <v>2.9366018343741422</v>
      </c>
      <c r="AO217" s="52">
        <v>0.17455325588937212</v>
      </c>
      <c r="AP217" s="68">
        <v>76.479041164658625</v>
      </c>
      <c r="AQ217" s="68">
        <v>2.0205823293172687</v>
      </c>
      <c r="AR217" s="35">
        <v>0.16526609638239517</v>
      </c>
      <c r="AS217" s="35">
        <v>2.2761198902964606E-2</v>
      </c>
      <c r="AT217" s="34" t="s">
        <v>514</v>
      </c>
      <c r="AU217" s="34" t="s">
        <v>514</v>
      </c>
      <c r="AV217" s="34" t="s">
        <v>514</v>
      </c>
      <c r="AW217" s="34" t="s">
        <v>514</v>
      </c>
      <c r="AX217" s="34" t="s">
        <v>514</v>
      </c>
      <c r="AY217" s="34" t="s">
        <v>514</v>
      </c>
      <c r="AZ217" s="34" t="s">
        <v>514</v>
      </c>
      <c r="BA217" s="34" t="s">
        <v>514</v>
      </c>
      <c r="BB217" s="34" t="s">
        <v>514</v>
      </c>
      <c r="BC217" s="34" t="s">
        <v>514</v>
      </c>
      <c r="BD217" s="34" t="s">
        <v>514</v>
      </c>
      <c r="BE217" s="34" t="s">
        <v>514</v>
      </c>
      <c r="BF217" s="34" t="s">
        <v>514</v>
      </c>
      <c r="BG217" s="34" t="s">
        <v>514</v>
      </c>
      <c r="BH217" s="34" t="s">
        <v>514</v>
      </c>
      <c r="BI217" s="34" t="s">
        <v>514</v>
      </c>
      <c r="BJ217" s="34" t="s">
        <v>514</v>
      </c>
      <c r="BK217" s="34" t="s">
        <v>514</v>
      </c>
    </row>
    <row r="218" spans="1:63" x14ac:dyDescent="0.15">
      <c r="A218" s="47" t="s">
        <v>1075</v>
      </c>
      <c r="B218" s="21" t="s">
        <v>698</v>
      </c>
      <c r="C218" s="35">
        <v>39.662100000000002</v>
      </c>
      <c r="D218" s="35">
        <v>11.9076</v>
      </c>
      <c r="E218" s="35">
        <v>47.873100000000001</v>
      </c>
      <c r="F218" s="35">
        <v>0.243251</v>
      </c>
      <c r="G218" s="35">
        <v>0.36648799999999998</v>
      </c>
      <c r="H218" s="35" t="s">
        <v>514</v>
      </c>
      <c r="I218" s="35" t="s">
        <v>514</v>
      </c>
      <c r="J218" s="35" t="s">
        <v>514</v>
      </c>
      <c r="K218" s="35" t="s">
        <v>514</v>
      </c>
      <c r="L218" s="35">
        <v>100.05253900000001</v>
      </c>
      <c r="M218" s="35">
        <v>87.755099999999999</v>
      </c>
      <c r="N218" s="52">
        <v>1.029582752902156</v>
      </c>
      <c r="O218" s="52">
        <v>6.7608623548922067E-2</v>
      </c>
      <c r="P218" s="55" t="s">
        <v>514</v>
      </c>
      <c r="Q218" s="55" t="s">
        <v>514</v>
      </c>
      <c r="R218" s="52">
        <v>21.874605342382896</v>
      </c>
      <c r="S218" s="52">
        <v>0.75084457696966456</v>
      </c>
      <c r="T218" s="52">
        <v>140.87846785667676</v>
      </c>
      <c r="U218" s="52">
        <v>1.2915852740680043</v>
      </c>
      <c r="V218" s="52">
        <v>26.4</v>
      </c>
      <c r="W218" s="52">
        <v>2.2000000000000002</v>
      </c>
      <c r="X218" s="67">
        <v>1516.6270418016829</v>
      </c>
      <c r="Y218" s="67">
        <v>22.828810184187635</v>
      </c>
      <c r="Z218" s="52">
        <v>9.098745916324166</v>
      </c>
      <c r="AA218" s="52">
        <v>0.23753820212878071</v>
      </c>
      <c r="AB218" s="68">
        <v>41.722160639725921</v>
      </c>
      <c r="AC218" s="68">
        <v>0.75043606446671651</v>
      </c>
      <c r="AD218" s="52">
        <v>5.0644561261625567</v>
      </c>
      <c r="AE218" s="52">
        <v>0.16304084108370406</v>
      </c>
      <c r="AF218" s="68">
        <v>321.84117174463881</v>
      </c>
      <c r="AG218" s="68">
        <v>5.2446696743093755</v>
      </c>
      <c r="AH218" s="67">
        <v>1097.2260712698371</v>
      </c>
      <c r="AI218" s="67">
        <v>12.481372062014692</v>
      </c>
      <c r="AJ218" s="68">
        <v>145.64962810571291</v>
      </c>
      <c r="AK218" s="68">
        <v>1.8040829245133723</v>
      </c>
      <c r="AL218" s="67">
        <v>2678.1773922583748</v>
      </c>
      <c r="AM218" s="67">
        <v>33.695614907258211</v>
      </c>
      <c r="AN218" s="52">
        <v>2.8852626414655038</v>
      </c>
      <c r="AO218" s="52">
        <v>0.17455325588937212</v>
      </c>
      <c r="AP218" s="68">
        <v>74.559487951807213</v>
      </c>
      <c r="AQ218" s="68">
        <v>2.1216114457831323</v>
      </c>
      <c r="AR218" s="35">
        <v>0.15339068825910929</v>
      </c>
      <c r="AS218" s="35">
        <v>2.3750816246571761E-2</v>
      </c>
      <c r="AT218" s="34" t="s">
        <v>514</v>
      </c>
      <c r="AU218" s="34" t="s">
        <v>514</v>
      </c>
      <c r="AV218" s="34" t="s">
        <v>514</v>
      </c>
      <c r="AW218" s="34" t="s">
        <v>514</v>
      </c>
      <c r="AX218" s="34" t="s">
        <v>514</v>
      </c>
      <c r="AY218" s="34" t="s">
        <v>514</v>
      </c>
      <c r="AZ218" s="34" t="s">
        <v>514</v>
      </c>
      <c r="BA218" s="34" t="s">
        <v>514</v>
      </c>
      <c r="BB218" s="34" t="s">
        <v>514</v>
      </c>
      <c r="BC218" s="34" t="s">
        <v>514</v>
      </c>
      <c r="BD218" s="34" t="s">
        <v>514</v>
      </c>
      <c r="BE218" s="34" t="s">
        <v>514</v>
      </c>
      <c r="BF218" s="34" t="s">
        <v>514</v>
      </c>
      <c r="BG218" s="34" t="s">
        <v>514</v>
      </c>
      <c r="BH218" s="34" t="s">
        <v>514</v>
      </c>
      <c r="BI218" s="34" t="s">
        <v>514</v>
      </c>
      <c r="BJ218" s="34" t="s">
        <v>514</v>
      </c>
      <c r="BK218" s="34" t="s">
        <v>514</v>
      </c>
    </row>
    <row r="219" spans="1:63" x14ac:dyDescent="0.15">
      <c r="A219" s="47" t="s">
        <v>1075</v>
      </c>
      <c r="B219" s="21" t="s">
        <v>699</v>
      </c>
      <c r="C219" s="35">
        <v>39.306100000000001</v>
      </c>
      <c r="D219" s="35">
        <v>14.7636</v>
      </c>
      <c r="E219" s="35">
        <v>45.741</v>
      </c>
      <c r="F219" s="35">
        <v>0.25803100000000001</v>
      </c>
      <c r="G219" s="35">
        <v>0.31544499999999998</v>
      </c>
      <c r="H219" s="35" t="s">
        <v>514</v>
      </c>
      <c r="I219" s="35" t="s">
        <v>514</v>
      </c>
      <c r="J219" s="35" t="s">
        <v>514</v>
      </c>
      <c r="K219" s="35" t="s">
        <v>514</v>
      </c>
      <c r="L219" s="35">
        <v>100.384176</v>
      </c>
      <c r="M219" s="35">
        <v>84.669300000000007</v>
      </c>
      <c r="N219" s="52">
        <v>1.1860484245439469</v>
      </c>
      <c r="O219" s="52">
        <v>5.8916086235489218E-2</v>
      </c>
      <c r="P219" s="55" t="s">
        <v>514</v>
      </c>
      <c r="Q219" s="55" t="s">
        <v>514</v>
      </c>
      <c r="R219" s="52">
        <v>20.973591850019297</v>
      </c>
      <c r="S219" s="52">
        <v>0.90101349236359751</v>
      </c>
      <c r="T219" s="52">
        <v>100.45663242751144</v>
      </c>
      <c r="U219" s="52">
        <v>1.3872582573323009</v>
      </c>
      <c r="V219" s="52">
        <v>69.400000000000006</v>
      </c>
      <c r="W219" s="52">
        <v>4.5</v>
      </c>
      <c r="X219" s="67">
        <v>1581.143244496126</v>
      </c>
      <c r="Y219" s="67">
        <v>24.813924113247428</v>
      </c>
      <c r="Z219" s="52">
        <v>9.5738223205817263</v>
      </c>
      <c r="AA219" s="52">
        <v>0.22721045421013805</v>
      </c>
      <c r="AB219" s="68">
        <v>40.930033682788839</v>
      </c>
      <c r="AC219" s="68">
        <v>0.67747700264356359</v>
      </c>
      <c r="AD219" s="52">
        <v>6.0121310149615868</v>
      </c>
      <c r="AE219" s="52">
        <v>0.16304084108370406</v>
      </c>
      <c r="AF219" s="68">
        <v>241.85995921142083</v>
      </c>
      <c r="AG219" s="68">
        <v>2.7231938693529449</v>
      </c>
      <c r="AH219" s="67">
        <v>1361.6042249470574</v>
      </c>
      <c r="AI219" s="67">
        <v>12.481372062014692</v>
      </c>
      <c r="AJ219" s="68">
        <v>152.8659598037664</v>
      </c>
      <c r="AK219" s="68">
        <v>1.9243551194809305</v>
      </c>
      <c r="AL219" s="67">
        <v>2342.4692289230984</v>
      </c>
      <c r="AM219" s="67">
        <v>26.207700483423054</v>
      </c>
      <c r="AN219" s="52">
        <v>3.2241013146625201</v>
      </c>
      <c r="AO219" s="52">
        <v>0.17455325588937212</v>
      </c>
      <c r="AP219" s="68">
        <v>94.563253012048165</v>
      </c>
      <c r="AQ219" s="68">
        <v>2.7277861445783129</v>
      </c>
      <c r="AR219" s="35">
        <v>0.10984752514039439</v>
      </c>
      <c r="AS219" s="35">
        <v>1.9792346872143134E-2</v>
      </c>
      <c r="AT219" s="34" t="s">
        <v>514</v>
      </c>
      <c r="AU219" s="34" t="s">
        <v>514</v>
      </c>
      <c r="AV219" s="34" t="s">
        <v>514</v>
      </c>
      <c r="AW219" s="34" t="s">
        <v>514</v>
      </c>
      <c r="AX219" s="34" t="s">
        <v>514</v>
      </c>
      <c r="AY219" s="34" t="s">
        <v>514</v>
      </c>
      <c r="AZ219" s="34" t="s">
        <v>514</v>
      </c>
      <c r="BA219" s="34" t="s">
        <v>514</v>
      </c>
      <c r="BB219" s="34" t="s">
        <v>514</v>
      </c>
      <c r="BC219" s="34" t="s">
        <v>514</v>
      </c>
      <c r="BD219" s="34" t="s">
        <v>514</v>
      </c>
      <c r="BE219" s="34" t="s">
        <v>514</v>
      </c>
      <c r="BF219" s="34" t="s">
        <v>514</v>
      </c>
      <c r="BG219" s="34" t="s">
        <v>514</v>
      </c>
      <c r="BH219" s="34" t="s">
        <v>514</v>
      </c>
      <c r="BI219" s="34" t="s">
        <v>514</v>
      </c>
      <c r="BJ219" s="34" t="s">
        <v>514</v>
      </c>
      <c r="BK219" s="34" t="s">
        <v>514</v>
      </c>
    </row>
    <row r="220" spans="1:63" x14ac:dyDescent="0.15">
      <c r="A220" s="47" t="s">
        <v>1075</v>
      </c>
      <c r="B220" s="21" t="s">
        <v>700</v>
      </c>
      <c r="C220" s="35">
        <v>39.401600000000002</v>
      </c>
      <c r="D220" s="35">
        <v>13.8993</v>
      </c>
      <c r="E220" s="35">
        <v>46.192300000000003</v>
      </c>
      <c r="F220" s="35">
        <v>0.24985199999999999</v>
      </c>
      <c r="G220" s="35">
        <v>0.31622800000000001</v>
      </c>
      <c r="H220" s="35" t="s">
        <v>514</v>
      </c>
      <c r="I220" s="35" t="s">
        <v>514</v>
      </c>
      <c r="J220" s="35" t="s">
        <v>514</v>
      </c>
      <c r="K220" s="35" t="s">
        <v>514</v>
      </c>
      <c r="L220" s="35">
        <v>100.05928</v>
      </c>
      <c r="M220" s="35">
        <v>85.5578</v>
      </c>
      <c r="N220" s="52">
        <v>1.1454832504145938</v>
      </c>
      <c r="O220" s="52">
        <v>6.2779436152570478E-2</v>
      </c>
      <c r="P220" s="55" t="s">
        <v>514</v>
      </c>
      <c r="Q220" s="55" t="s">
        <v>514</v>
      </c>
      <c r="R220" s="52">
        <v>41.546733258988105</v>
      </c>
      <c r="S220" s="52">
        <v>3.5039413591917681</v>
      </c>
      <c r="T220" s="52">
        <v>172.21136987573391</v>
      </c>
      <c r="U220" s="52">
        <v>18.656231736537841</v>
      </c>
      <c r="V220" s="52">
        <v>64</v>
      </c>
      <c r="W220" s="52">
        <v>3.1</v>
      </c>
      <c r="X220" s="67">
        <v>1628.7859787935613</v>
      </c>
      <c r="Y220" s="67">
        <v>27.79159500683712</v>
      </c>
      <c r="Z220" s="52">
        <v>9.1916956475919491</v>
      </c>
      <c r="AA220" s="52">
        <v>0.22721045421013805</v>
      </c>
      <c r="AB220" s="68">
        <v>43.150073706836203</v>
      </c>
      <c r="AC220" s="68">
        <v>1.8760901611667915</v>
      </c>
      <c r="AD220" s="52">
        <v>5.6045289122523263</v>
      </c>
      <c r="AE220" s="52">
        <v>0.18342094621916705</v>
      </c>
      <c r="AF220" s="68">
        <v>275.74859403003524</v>
      </c>
      <c r="AG220" s="68">
        <v>3.227489030344231</v>
      </c>
      <c r="AH220" s="67">
        <v>1282.1773118251456</v>
      </c>
      <c r="AI220" s="67">
        <v>10.665899762085283</v>
      </c>
      <c r="AJ220" s="68">
        <v>155.7524924829878</v>
      </c>
      <c r="AK220" s="68">
        <v>1.563538534578256</v>
      </c>
      <c r="AL220" s="67">
        <v>2328.7413858127338</v>
      </c>
      <c r="AM220" s="67">
        <v>26.207700483423054</v>
      </c>
      <c r="AN220" s="52">
        <v>3.9223143382200085</v>
      </c>
      <c r="AO220" s="52">
        <v>0.22589244879801096</v>
      </c>
      <c r="AP220" s="68">
        <v>93.04781626506022</v>
      </c>
      <c r="AQ220" s="68">
        <v>2.2226405622489955</v>
      </c>
      <c r="AR220" s="35">
        <v>0.19000652997257408</v>
      </c>
      <c r="AS220" s="35">
        <v>2.4740433590178919E-2</v>
      </c>
      <c r="AT220" s="34" t="s">
        <v>514</v>
      </c>
      <c r="AU220" s="34" t="s">
        <v>514</v>
      </c>
      <c r="AV220" s="34" t="s">
        <v>514</v>
      </c>
      <c r="AW220" s="34" t="s">
        <v>514</v>
      </c>
      <c r="AX220" s="34" t="s">
        <v>514</v>
      </c>
      <c r="AY220" s="34" t="s">
        <v>514</v>
      </c>
      <c r="AZ220" s="34" t="s">
        <v>514</v>
      </c>
      <c r="BA220" s="34" t="s">
        <v>514</v>
      </c>
      <c r="BB220" s="34" t="s">
        <v>514</v>
      </c>
      <c r="BC220" s="34" t="s">
        <v>514</v>
      </c>
      <c r="BD220" s="34" t="s">
        <v>514</v>
      </c>
      <c r="BE220" s="34" t="s">
        <v>514</v>
      </c>
      <c r="BF220" s="34" t="s">
        <v>514</v>
      </c>
      <c r="BG220" s="34" t="s">
        <v>514</v>
      </c>
      <c r="BH220" s="34" t="s">
        <v>514</v>
      </c>
      <c r="BI220" s="34" t="s">
        <v>514</v>
      </c>
      <c r="BJ220" s="34" t="s">
        <v>514</v>
      </c>
      <c r="BK220" s="34" t="s">
        <v>514</v>
      </c>
    </row>
    <row r="221" spans="1:63" x14ac:dyDescent="0.15">
      <c r="A221" s="47" t="s">
        <v>1075</v>
      </c>
      <c r="B221" s="21" t="s">
        <v>701</v>
      </c>
      <c r="C221" s="35">
        <v>39.426099999999998</v>
      </c>
      <c r="D221" s="35">
        <v>11.9732</v>
      </c>
      <c r="E221" s="35">
        <v>47.553400000000003</v>
      </c>
      <c r="F221" s="35">
        <v>0.237263</v>
      </c>
      <c r="G221" s="35">
        <v>0.36932799999999999</v>
      </c>
      <c r="H221" s="35" t="s">
        <v>514</v>
      </c>
      <c r="I221" s="35" t="s">
        <v>514</v>
      </c>
      <c r="J221" s="35" t="s">
        <v>514</v>
      </c>
      <c r="K221" s="35" t="s">
        <v>514</v>
      </c>
      <c r="L221" s="35">
        <v>99.559290999999988</v>
      </c>
      <c r="M221" s="35">
        <v>87.623400000000004</v>
      </c>
      <c r="N221" s="52">
        <v>1.035377777777778</v>
      </c>
      <c r="O221" s="52">
        <v>5.5052736318407965E-2</v>
      </c>
      <c r="P221" s="55" t="s">
        <v>514</v>
      </c>
      <c r="Q221" s="55" t="s">
        <v>514</v>
      </c>
      <c r="R221" s="52">
        <v>24.377420598948447</v>
      </c>
      <c r="S221" s="52">
        <v>0.80090088210097565</v>
      </c>
      <c r="T221" s="52">
        <v>153.55513813919606</v>
      </c>
      <c r="U221" s="52">
        <v>17.221136987573392</v>
      </c>
      <c r="V221" s="52">
        <v>22.2</v>
      </c>
      <c r="W221" s="52">
        <v>2</v>
      </c>
      <c r="X221" s="67">
        <v>1513.649370908093</v>
      </c>
      <c r="Y221" s="67">
        <v>25.806481077777327</v>
      </c>
      <c r="Z221" s="52">
        <v>8.9025187058699533</v>
      </c>
      <c r="AA221" s="52">
        <v>0.23753820212878071</v>
      </c>
      <c r="AB221" s="68">
        <v>40.544392927437883</v>
      </c>
      <c r="AC221" s="68">
        <v>0.74001334134912322</v>
      </c>
      <c r="AD221" s="52">
        <v>4.7893247068338063</v>
      </c>
      <c r="AE221" s="52">
        <v>0.15285078851597253</v>
      </c>
      <c r="AF221" s="68">
        <v>353.51090785489157</v>
      </c>
      <c r="AG221" s="68">
        <v>4.7403745133180895</v>
      </c>
      <c r="AH221" s="67">
        <v>1115.3807942691312</v>
      </c>
      <c r="AI221" s="67">
        <v>12.481372062014692</v>
      </c>
      <c r="AJ221" s="68">
        <v>145.4090837157778</v>
      </c>
      <c r="AK221" s="68">
        <v>1.683810729545814</v>
      </c>
      <c r="AL221" s="67">
        <v>2743.0726505982793</v>
      </c>
      <c r="AM221" s="67">
        <v>34.943600644564071</v>
      </c>
      <c r="AN221" s="52">
        <v>2.9057983186289591</v>
      </c>
      <c r="AO221" s="52">
        <v>0.19508893305282765</v>
      </c>
      <c r="AP221" s="68">
        <v>76.883157630522064</v>
      </c>
      <c r="AQ221" s="68">
        <v>1.919553212851405</v>
      </c>
      <c r="AR221" s="35">
        <v>0.13854642810500195</v>
      </c>
      <c r="AS221" s="35">
        <v>1.7813112184928821E-2</v>
      </c>
      <c r="AT221" s="34" t="s">
        <v>514</v>
      </c>
      <c r="AU221" s="34" t="s">
        <v>514</v>
      </c>
      <c r="AV221" s="34" t="s">
        <v>514</v>
      </c>
      <c r="AW221" s="34" t="s">
        <v>514</v>
      </c>
      <c r="AX221" s="34" t="s">
        <v>514</v>
      </c>
      <c r="AY221" s="34" t="s">
        <v>514</v>
      </c>
      <c r="AZ221" s="34" t="s">
        <v>514</v>
      </c>
      <c r="BA221" s="34" t="s">
        <v>514</v>
      </c>
      <c r="BB221" s="34" t="s">
        <v>514</v>
      </c>
      <c r="BC221" s="34" t="s">
        <v>514</v>
      </c>
      <c r="BD221" s="34" t="s">
        <v>514</v>
      </c>
      <c r="BE221" s="34" t="s">
        <v>514</v>
      </c>
      <c r="BF221" s="34" t="s">
        <v>514</v>
      </c>
      <c r="BG221" s="34" t="s">
        <v>514</v>
      </c>
      <c r="BH221" s="34" t="s">
        <v>514</v>
      </c>
      <c r="BI221" s="34" t="s">
        <v>514</v>
      </c>
      <c r="BJ221" s="34" t="s">
        <v>514</v>
      </c>
      <c r="BK221" s="34" t="s">
        <v>514</v>
      </c>
    </row>
    <row r="222" spans="1:63" x14ac:dyDescent="0.15">
      <c r="A222" s="47" t="s">
        <v>1075</v>
      </c>
      <c r="B222" s="21" t="s">
        <v>702</v>
      </c>
      <c r="C222" s="35">
        <v>39.382599999999996</v>
      </c>
      <c r="D222" s="35">
        <v>13.0555</v>
      </c>
      <c r="E222" s="35">
        <v>46.6235</v>
      </c>
      <c r="F222" s="35">
        <v>0.24331</v>
      </c>
      <c r="G222" s="35">
        <v>0.33782499999999999</v>
      </c>
      <c r="H222" s="35" t="s">
        <v>514</v>
      </c>
      <c r="I222" s="35" t="s">
        <v>514</v>
      </c>
      <c r="J222" s="35" t="s">
        <v>514</v>
      </c>
      <c r="K222" s="35" t="s">
        <v>514</v>
      </c>
      <c r="L222" s="35">
        <v>99.642734999999988</v>
      </c>
      <c r="M222" s="35">
        <v>86.424000000000007</v>
      </c>
      <c r="N222" s="52">
        <v>1.0778746268656718</v>
      </c>
      <c r="O222" s="52">
        <v>5.408689883913765E-2</v>
      </c>
      <c r="P222" s="55" t="s">
        <v>514</v>
      </c>
      <c r="Q222" s="55" t="s">
        <v>514</v>
      </c>
      <c r="R222" s="52">
        <v>22.375168393696008</v>
      </c>
      <c r="S222" s="52">
        <v>0.80090088210097565</v>
      </c>
      <c r="T222" s="52">
        <v>167.42772071251906</v>
      </c>
      <c r="U222" s="52">
        <v>12.915852740680043</v>
      </c>
      <c r="V222" s="52">
        <v>56.8</v>
      </c>
      <c r="W222" s="52">
        <v>2.9</v>
      </c>
      <c r="X222" s="67">
        <v>1499.7535734046746</v>
      </c>
      <c r="Y222" s="67">
        <v>25.806481077777327</v>
      </c>
      <c r="Z222" s="52">
        <v>9.098745916324166</v>
      </c>
      <c r="AA222" s="52">
        <v>0.21688270629149542</v>
      </c>
      <c r="AB222" s="68">
        <v>43.254300938012136</v>
      </c>
      <c r="AC222" s="68">
        <v>0.83381784940746295</v>
      </c>
      <c r="AD222" s="52">
        <v>4.9523655479175108</v>
      </c>
      <c r="AE222" s="52">
        <v>0.15285078851597253</v>
      </c>
      <c r="AF222" s="68">
        <v>302.17366046597863</v>
      </c>
      <c r="AG222" s="68">
        <v>4.6395154811198314</v>
      </c>
      <c r="AH222" s="67">
        <v>1201.6157285157781</v>
      </c>
      <c r="AI222" s="67">
        <v>14.750712436926454</v>
      </c>
      <c r="AJ222" s="68">
        <v>149.25779395473964</v>
      </c>
      <c r="AK222" s="68">
        <v>1.8040829245133723</v>
      </c>
      <c r="AL222" s="67">
        <v>2472.259745602908</v>
      </c>
      <c r="AM222" s="67">
        <v>31.199643432646489</v>
      </c>
      <c r="AN222" s="52">
        <v>3.275440507571159</v>
      </c>
      <c r="AO222" s="52">
        <v>0.18482109447109987</v>
      </c>
      <c r="AP222" s="68">
        <v>86.58195281124496</v>
      </c>
      <c r="AQ222" s="68">
        <v>2.4246987951807224</v>
      </c>
      <c r="AR222" s="35">
        <v>0.13260872404335902</v>
      </c>
      <c r="AS222" s="35">
        <v>2.0781964215750293E-2</v>
      </c>
      <c r="AT222" s="34" t="s">
        <v>514</v>
      </c>
      <c r="AU222" s="34" t="s">
        <v>514</v>
      </c>
      <c r="AV222" s="34" t="s">
        <v>514</v>
      </c>
      <c r="AW222" s="34" t="s">
        <v>514</v>
      </c>
      <c r="AX222" s="34" t="s">
        <v>514</v>
      </c>
      <c r="AY222" s="34" t="s">
        <v>514</v>
      </c>
      <c r="AZ222" s="34" t="s">
        <v>514</v>
      </c>
      <c r="BA222" s="34" t="s">
        <v>514</v>
      </c>
      <c r="BB222" s="34" t="s">
        <v>514</v>
      </c>
      <c r="BC222" s="34" t="s">
        <v>514</v>
      </c>
      <c r="BD222" s="34" t="s">
        <v>514</v>
      </c>
      <c r="BE222" s="34" t="s">
        <v>514</v>
      </c>
      <c r="BF222" s="34" t="s">
        <v>514</v>
      </c>
      <c r="BG222" s="34" t="s">
        <v>514</v>
      </c>
      <c r="BH222" s="34" t="s">
        <v>514</v>
      </c>
      <c r="BI222" s="34" t="s">
        <v>514</v>
      </c>
      <c r="BJ222" s="34" t="s">
        <v>514</v>
      </c>
      <c r="BK222" s="34" t="s">
        <v>514</v>
      </c>
    </row>
    <row r="223" spans="1:63" x14ac:dyDescent="0.15">
      <c r="A223" s="47" t="s">
        <v>1075</v>
      </c>
      <c r="B223" s="21" t="s">
        <v>705</v>
      </c>
      <c r="C223" s="35">
        <v>39.517000000000003</v>
      </c>
      <c r="D223" s="35">
        <v>13.055999999999999</v>
      </c>
      <c r="E223" s="35">
        <v>46.945700000000002</v>
      </c>
      <c r="F223" s="35">
        <v>0.24152199999999999</v>
      </c>
      <c r="G223" s="35">
        <v>0.361734</v>
      </c>
      <c r="H223" s="35" t="s">
        <v>514</v>
      </c>
      <c r="I223" s="35" t="s">
        <v>514</v>
      </c>
      <c r="J223" s="35" t="s">
        <v>514</v>
      </c>
      <c r="K223" s="35" t="s">
        <v>514</v>
      </c>
      <c r="L223" s="35">
        <v>100.121956</v>
      </c>
      <c r="M223" s="35">
        <v>86.504099999999994</v>
      </c>
      <c r="N223" s="52">
        <v>1.0991230514096184</v>
      </c>
      <c r="O223" s="52">
        <v>6.3745273631840793E-2</v>
      </c>
      <c r="P223" s="55" t="s">
        <v>514</v>
      </c>
      <c r="Q223" s="55" t="s">
        <v>514</v>
      </c>
      <c r="R223" s="52">
        <v>24.12713907329189</v>
      </c>
      <c r="S223" s="52">
        <v>0.90101349236359751</v>
      </c>
      <c r="T223" s="52">
        <v>133.36813867042949</v>
      </c>
      <c r="U223" s="52">
        <v>1.7221136987573391</v>
      </c>
      <c r="V223" s="52">
        <v>24.1</v>
      </c>
      <c r="W223" s="52">
        <v>1.8</v>
      </c>
      <c r="X223" s="67">
        <v>1525.560054482452</v>
      </c>
      <c r="Y223" s="67">
        <v>21.836253219657738</v>
      </c>
      <c r="Z223" s="52">
        <v>8.6753082516598177</v>
      </c>
      <c r="AA223" s="52">
        <v>0.20655495837285279</v>
      </c>
      <c r="AB223" s="68">
        <v>38.928870844210927</v>
      </c>
      <c r="AC223" s="68">
        <v>0.69832244887875017</v>
      </c>
      <c r="AD223" s="52">
        <v>5.0440760210270943</v>
      </c>
      <c r="AE223" s="52">
        <v>0.14266073594824105</v>
      </c>
      <c r="AF223" s="68">
        <v>330.5150485136889</v>
      </c>
      <c r="AG223" s="68">
        <v>5.6481058031024034</v>
      </c>
      <c r="AH223" s="67">
        <v>1218.6357813276163</v>
      </c>
      <c r="AI223" s="67">
        <v>13.616042249470574</v>
      </c>
      <c r="AJ223" s="68">
        <v>148.41588858996676</v>
      </c>
      <c r="AK223" s="68">
        <v>1.683810729545814</v>
      </c>
      <c r="AL223" s="67">
        <v>2628.2579627661403</v>
      </c>
      <c r="AM223" s="67">
        <v>24.959714746117193</v>
      </c>
      <c r="AN223" s="52">
        <v>3.1830299603356091</v>
      </c>
      <c r="AO223" s="52">
        <v>0.18482109447109987</v>
      </c>
      <c r="AP223" s="68">
        <v>84.561370481927696</v>
      </c>
      <c r="AQ223" s="68">
        <v>2.1216114457831323</v>
      </c>
      <c r="AR223" s="35">
        <v>0.16526609638239517</v>
      </c>
      <c r="AS223" s="35">
        <v>2.0781964215750293E-2</v>
      </c>
      <c r="AT223" s="34" t="s">
        <v>514</v>
      </c>
      <c r="AU223" s="34" t="s">
        <v>514</v>
      </c>
      <c r="AV223" s="34" t="s">
        <v>514</v>
      </c>
      <c r="AW223" s="34" t="s">
        <v>514</v>
      </c>
      <c r="AX223" s="34" t="s">
        <v>514</v>
      </c>
      <c r="AY223" s="34" t="s">
        <v>514</v>
      </c>
      <c r="AZ223" s="34" t="s">
        <v>514</v>
      </c>
      <c r="BA223" s="34" t="s">
        <v>514</v>
      </c>
      <c r="BB223" s="34" t="s">
        <v>514</v>
      </c>
      <c r="BC223" s="34" t="s">
        <v>514</v>
      </c>
      <c r="BD223" s="34" t="s">
        <v>514</v>
      </c>
      <c r="BE223" s="34" t="s">
        <v>514</v>
      </c>
      <c r="BF223" s="34" t="s">
        <v>514</v>
      </c>
      <c r="BG223" s="34" t="s">
        <v>514</v>
      </c>
      <c r="BH223" s="34" t="s">
        <v>514</v>
      </c>
      <c r="BI223" s="34" t="s">
        <v>514</v>
      </c>
      <c r="BJ223" s="34" t="s">
        <v>514</v>
      </c>
      <c r="BK223" s="34" t="s">
        <v>514</v>
      </c>
    </row>
    <row r="224" spans="1:63" x14ac:dyDescent="0.15">
      <c r="A224" s="47" t="s">
        <v>1075</v>
      </c>
      <c r="B224" s="21" t="s">
        <v>706</v>
      </c>
      <c r="C224" s="35">
        <v>39.599400000000003</v>
      </c>
      <c r="D224" s="35">
        <v>12.896800000000001</v>
      </c>
      <c r="E224" s="35">
        <v>46.848799999999997</v>
      </c>
      <c r="F224" s="35">
        <v>0.232542</v>
      </c>
      <c r="G224" s="35">
        <v>0.34378599999999998</v>
      </c>
      <c r="H224" s="35" t="s">
        <v>514</v>
      </c>
      <c r="I224" s="35" t="s">
        <v>514</v>
      </c>
      <c r="J224" s="35" t="s">
        <v>514</v>
      </c>
      <c r="K224" s="35" t="s">
        <v>514</v>
      </c>
      <c r="L224" s="35">
        <v>99.921327999999988</v>
      </c>
      <c r="M224" s="35">
        <v>86.622799999999998</v>
      </c>
      <c r="N224" s="52">
        <v>1.1870142620232174</v>
      </c>
      <c r="O224" s="52">
        <v>5.8916086235489218E-2</v>
      </c>
      <c r="P224" s="55" t="s">
        <v>514</v>
      </c>
      <c r="Q224" s="55" t="s">
        <v>514</v>
      </c>
      <c r="R224" s="52">
        <v>23.576519716847468</v>
      </c>
      <c r="S224" s="52">
        <v>0.80090088210097565</v>
      </c>
      <c r="T224" s="52">
        <v>131.88520742983286</v>
      </c>
      <c r="U224" s="52">
        <v>3.8269193305718643</v>
      </c>
      <c r="V224" s="52">
        <v>112.4</v>
      </c>
      <c r="W224" s="52">
        <v>2.9</v>
      </c>
      <c r="X224" s="67">
        <v>1471.9619783978374</v>
      </c>
      <c r="Y224" s="67">
        <v>19.851139290597942</v>
      </c>
      <c r="Z224" s="52">
        <v>9.2020233955105919</v>
      </c>
      <c r="AA224" s="52">
        <v>0.22721045421013805</v>
      </c>
      <c r="AB224" s="68">
        <v>41.930615102077788</v>
      </c>
      <c r="AC224" s="68">
        <v>0.59409521770281726</v>
      </c>
      <c r="AD224" s="52">
        <v>5.1154063890012145</v>
      </c>
      <c r="AE224" s="52">
        <v>0.14266073594824105</v>
      </c>
      <c r="AF224" s="68">
        <v>294.20579692231627</v>
      </c>
      <c r="AG224" s="68">
        <v>4.9420925777146039</v>
      </c>
      <c r="AH224" s="67">
        <v>1241.3291850767339</v>
      </c>
      <c r="AI224" s="67">
        <v>19.289393186749979</v>
      </c>
      <c r="AJ224" s="68">
        <v>149.73888273460989</v>
      </c>
      <c r="AK224" s="68">
        <v>2.2851717043836048</v>
      </c>
      <c r="AL224" s="67">
        <v>2540.8989611547304</v>
      </c>
      <c r="AM224" s="67">
        <v>34.943600644564071</v>
      </c>
      <c r="AN224" s="52">
        <v>3.4294580862970752</v>
      </c>
      <c r="AO224" s="52">
        <v>0.17455325588937212</v>
      </c>
      <c r="AP224" s="68">
        <v>83.45005020080319</v>
      </c>
      <c r="AQ224" s="68">
        <v>1.919553212851405</v>
      </c>
      <c r="AR224" s="35">
        <v>0.15438030560271646</v>
      </c>
      <c r="AS224" s="35">
        <v>2.2761198902964606E-2</v>
      </c>
      <c r="AT224" s="34" t="s">
        <v>514</v>
      </c>
      <c r="AU224" s="34" t="s">
        <v>514</v>
      </c>
      <c r="AV224" s="34" t="s">
        <v>514</v>
      </c>
      <c r="AW224" s="34" t="s">
        <v>514</v>
      </c>
      <c r="AX224" s="34" t="s">
        <v>514</v>
      </c>
      <c r="AY224" s="34" t="s">
        <v>514</v>
      </c>
      <c r="AZ224" s="34" t="s">
        <v>514</v>
      </c>
      <c r="BA224" s="34" t="s">
        <v>514</v>
      </c>
      <c r="BB224" s="34" t="s">
        <v>514</v>
      </c>
      <c r="BC224" s="34" t="s">
        <v>514</v>
      </c>
      <c r="BD224" s="34" t="s">
        <v>514</v>
      </c>
      <c r="BE224" s="34" t="s">
        <v>514</v>
      </c>
      <c r="BF224" s="34" t="s">
        <v>514</v>
      </c>
      <c r="BG224" s="34" t="s">
        <v>514</v>
      </c>
      <c r="BH224" s="34" t="s">
        <v>514</v>
      </c>
      <c r="BI224" s="34" t="s">
        <v>514</v>
      </c>
      <c r="BJ224" s="34" t="s">
        <v>514</v>
      </c>
      <c r="BK224" s="34" t="s">
        <v>514</v>
      </c>
    </row>
    <row r="225" spans="1:63" x14ac:dyDescent="0.15">
      <c r="A225" s="47" t="s">
        <v>1075</v>
      </c>
      <c r="B225" s="21" t="s">
        <v>707</v>
      </c>
      <c r="C225" s="35">
        <v>39.800400000000003</v>
      </c>
      <c r="D225" s="35">
        <v>11.3827</v>
      </c>
      <c r="E225" s="35">
        <v>48.230699999999999</v>
      </c>
      <c r="F225" s="35">
        <v>0.232798</v>
      </c>
      <c r="G225" s="35">
        <v>0.41339799999999999</v>
      </c>
      <c r="H225" s="35" t="s">
        <v>514</v>
      </c>
      <c r="I225" s="35" t="s">
        <v>514</v>
      </c>
      <c r="J225" s="35" t="s">
        <v>514</v>
      </c>
      <c r="K225" s="35" t="s">
        <v>514</v>
      </c>
      <c r="L225" s="35">
        <v>100.05999600000001</v>
      </c>
      <c r="M225" s="35">
        <v>88.308400000000006</v>
      </c>
      <c r="N225" s="52">
        <v>1.0933280265339966</v>
      </c>
      <c r="O225" s="52">
        <v>5.2155223880597013E-2</v>
      </c>
      <c r="P225" s="55" t="s">
        <v>514</v>
      </c>
      <c r="Q225" s="55" t="s">
        <v>514</v>
      </c>
      <c r="R225" s="52">
        <v>24.727814734867621</v>
      </c>
      <c r="S225" s="52">
        <v>0.9510697974949085</v>
      </c>
      <c r="T225" s="52">
        <v>153.55513813919606</v>
      </c>
      <c r="U225" s="52">
        <v>11.480757991715594</v>
      </c>
      <c r="V225" s="52">
        <v>23.4</v>
      </c>
      <c r="W225" s="52">
        <v>2.2000000000000002</v>
      </c>
      <c r="X225" s="67">
        <v>1439.2075985683509</v>
      </c>
      <c r="Y225" s="67">
        <v>23.821367148717531</v>
      </c>
      <c r="Z225" s="52">
        <v>8.7889134787648846</v>
      </c>
      <c r="AA225" s="52">
        <v>0.22721045421013805</v>
      </c>
      <c r="AB225" s="68">
        <v>40.335938465086016</v>
      </c>
      <c r="AC225" s="68">
        <v>0.71916789511393664</v>
      </c>
      <c r="AD225" s="52">
        <v>4.9931257581884365</v>
      </c>
      <c r="AE225" s="52">
        <v>0.14266073594824105</v>
      </c>
      <c r="AF225" s="68">
        <v>369.24491687781972</v>
      </c>
      <c r="AG225" s="68">
        <v>5.1438106421111174</v>
      </c>
      <c r="AH225" s="67">
        <v>1038.7905566158593</v>
      </c>
      <c r="AI225" s="67">
        <v>11.006300818322046</v>
      </c>
      <c r="AJ225" s="68">
        <v>141.56037347681595</v>
      </c>
      <c r="AK225" s="68">
        <v>1.683810729545814</v>
      </c>
      <c r="AL225" s="67">
        <v>3048.8291562382151</v>
      </c>
      <c r="AM225" s="67">
        <v>34.943600644564071</v>
      </c>
      <c r="AN225" s="52">
        <v>3.2651726689894311</v>
      </c>
      <c r="AO225" s="52">
        <v>0.19508893305282765</v>
      </c>
      <c r="AP225" s="68">
        <v>73.953313253012041</v>
      </c>
      <c r="AQ225" s="68">
        <v>2.1216114457831323</v>
      </c>
      <c r="AR225" s="35">
        <v>0.16922456575682382</v>
      </c>
      <c r="AS225" s="35">
        <v>2.0781964215750293E-2</v>
      </c>
      <c r="AT225" s="34" t="s">
        <v>514</v>
      </c>
      <c r="AU225" s="34" t="s">
        <v>514</v>
      </c>
      <c r="AV225" s="34" t="s">
        <v>514</v>
      </c>
      <c r="AW225" s="34" t="s">
        <v>514</v>
      </c>
      <c r="AX225" s="34" t="s">
        <v>514</v>
      </c>
      <c r="AY225" s="34" t="s">
        <v>514</v>
      </c>
      <c r="AZ225" s="34" t="s">
        <v>514</v>
      </c>
      <c r="BA225" s="34" t="s">
        <v>514</v>
      </c>
      <c r="BB225" s="34" t="s">
        <v>514</v>
      </c>
      <c r="BC225" s="34" t="s">
        <v>514</v>
      </c>
      <c r="BD225" s="34" t="s">
        <v>514</v>
      </c>
      <c r="BE225" s="34" t="s">
        <v>514</v>
      </c>
      <c r="BF225" s="34" t="s">
        <v>514</v>
      </c>
      <c r="BG225" s="34" t="s">
        <v>514</v>
      </c>
      <c r="BH225" s="34" t="s">
        <v>514</v>
      </c>
      <c r="BI225" s="34" t="s">
        <v>514</v>
      </c>
      <c r="BJ225" s="34" t="s">
        <v>514</v>
      </c>
      <c r="BK225" s="34" t="s">
        <v>514</v>
      </c>
    </row>
    <row r="226" spans="1:63" x14ac:dyDescent="0.15">
      <c r="A226" s="47" t="s">
        <v>1075</v>
      </c>
      <c r="B226" s="21" t="s">
        <v>717</v>
      </c>
      <c r="C226" s="35">
        <v>39.597099999999998</v>
      </c>
      <c r="D226" s="35">
        <v>12.3756</v>
      </c>
      <c r="E226" s="35">
        <v>47.375999999999998</v>
      </c>
      <c r="F226" s="35">
        <v>0.231465</v>
      </c>
      <c r="G226" s="35">
        <v>0.37310399999999999</v>
      </c>
      <c r="H226" s="35" t="s">
        <v>514</v>
      </c>
      <c r="I226" s="35" t="s">
        <v>514</v>
      </c>
      <c r="J226" s="35" t="s">
        <v>514</v>
      </c>
      <c r="K226" s="35" t="s">
        <v>514</v>
      </c>
      <c r="L226" s="35">
        <v>99.953268999999992</v>
      </c>
      <c r="M226" s="35">
        <v>87.218800000000002</v>
      </c>
      <c r="N226" s="52">
        <v>1.1068497512437809</v>
      </c>
      <c r="O226" s="52">
        <v>5.8916086235489218E-2</v>
      </c>
      <c r="P226" s="55" t="s">
        <v>514</v>
      </c>
      <c r="Q226" s="55" t="s">
        <v>514</v>
      </c>
      <c r="R226" s="52">
        <v>24.928039955392862</v>
      </c>
      <c r="S226" s="52">
        <v>0.75084457696966456</v>
      </c>
      <c r="T226" s="52">
        <v>133.8943400783831</v>
      </c>
      <c r="U226" s="52">
        <v>1.6742772071251908</v>
      </c>
      <c r="V226" s="52">
        <v>76.099999999999994</v>
      </c>
      <c r="W226" s="52">
        <v>2.9</v>
      </c>
      <c r="X226" s="67">
        <v>1438.215041603821</v>
      </c>
      <c r="Y226" s="67">
        <v>22.828810184187635</v>
      </c>
      <c r="Z226" s="52">
        <v>8.7269469912530298</v>
      </c>
      <c r="AA226" s="52">
        <v>0.21688270629149542</v>
      </c>
      <c r="AB226" s="68">
        <v>37.250812422278408</v>
      </c>
      <c r="AC226" s="68">
        <v>0.5628270483500375</v>
      </c>
      <c r="AD226" s="52">
        <v>4.4734330772341293</v>
      </c>
      <c r="AE226" s="52">
        <v>0.13247068338050955</v>
      </c>
      <c r="AF226" s="68">
        <v>328.09443174093076</v>
      </c>
      <c r="AG226" s="68">
        <v>4.9420925777146039</v>
      </c>
      <c r="AH226" s="67">
        <v>1132.4008470809695</v>
      </c>
      <c r="AI226" s="67">
        <v>13.616042249470574</v>
      </c>
      <c r="AJ226" s="68">
        <v>138.91438518752966</v>
      </c>
      <c r="AK226" s="68">
        <v>1.8040829245133723</v>
      </c>
      <c r="AL226" s="67">
        <v>2735.5847361744441</v>
      </c>
      <c r="AM226" s="67">
        <v>34.943600644564071</v>
      </c>
      <c r="AN226" s="52">
        <v>3.2959761847346143</v>
      </c>
      <c r="AO226" s="52">
        <v>0.19508893305282765</v>
      </c>
      <c r="AP226" s="68">
        <v>81.328438755020059</v>
      </c>
      <c r="AQ226" s="68">
        <v>1.6164658634538149</v>
      </c>
      <c r="AR226" s="35">
        <v>0.14547374951025202</v>
      </c>
      <c r="AS226" s="35">
        <v>2.1771581559357447E-2</v>
      </c>
      <c r="AT226" s="34" t="s">
        <v>514</v>
      </c>
      <c r="AU226" s="34" t="s">
        <v>514</v>
      </c>
      <c r="AV226" s="34" t="s">
        <v>514</v>
      </c>
      <c r="AW226" s="34" t="s">
        <v>514</v>
      </c>
      <c r="AX226" s="34" t="s">
        <v>514</v>
      </c>
      <c r="AY226" s="34" t="s">
        <v>514</v>
      </c>
      <c r="AZ226" s="34" t="s">
        <v>514</v>
      </c>
      <c r="BA226" s="34" t="s">
        <v>514</v>
      </c>
      <c r="BB226" s="34" t="s">
        <v>514</v>
      </c>
      <c r="BC226" s="34" t="s">
        <v>514</v>
      </c>
      <c r="BD226" s="34" t="s">
        <v>514</v>
      </c>
      <c r="BE226" s="34" t="s">
        <v>514</v>
      </c>
      <c r="BF226" s="34" t="s">
        <v>514</v>
      </c>
      <c r="BG226" s="34" t="s">
        <v>514</v>
      </c>
      <c r="BH226" s="34" t="s">
        <v>514</v>
      </c>
      <c r="BI226" s="34" t="s">
        <v>514</v>
      </c>
      <c r="BJ226" s="34" t="s">
        <v>514</v>
      </c>
      <c r="BK226" s="34" t="s">
        <v>514</v>
      </c>
    </row>
    <row r="227" spans="1:63" x14ac:dyDescent="0.15">
      <c r="A227" s="47" t="s">
        <v>1075</v>
      </c>
      <c r="B227" s="21" t="s">
        <v>709</v>
      </c>
      <c r="C227" s="35">
        <v>39.892499999999998</v>
      </c>
      <c r="D227" s="35">
        <v>11.033899999999999</v>
      </c>
      <c r="E227" s="35">
        <v>48.652799999999999</v>
      </c>
      <c r="F227" s="35">
        <v>0.22267600000000001</v>
      </c>
      <c r="G227" s="35">
        <v>0.40236</v>
      </c>
      <c r="H227" s="35" t="s">
        <v>514</v>
      </c>
      <c r="I227" s="35" t="s">
        <v>514</v>
      </c>
      <c r="J227" s="35" t="s">
        <v>514</v>
      </c>
      <c r="K227" s="35" t="s">
        <v>514</v>
      </c>
      <c r="L227" s="35">
        <v>100.20423600000001</v>
      </c>
      <c r="M227" s="35">
        <v>88.713399999999993</v>
      </c>
      <c r="N227" s="52">
        <v>0.96680331674958531</v>
      </c>
      <c r="O227" s="52">
        <v>6.0847761194029855E-2</v>
      </c>
      <c r="P227" s="55" t="s">
        <v>514</v>
      </c>
      <c r="Q227" s="55" t="s">
        <v>514</v>
      </c>
      <c r="R227" s="52">
        <v>26.880235855513995</v>
      </c>
      <c r="S227" s="52">
        <v>0.85095718723228653</v>
      </c>
      <c r="T227" s="52">
        <v>157.4298939614001</v>
      </c>
      <c r="U227" s="52">
        <v>1.6742772071251908</v>
      </c>
      <c r="V227" s="52">
        <v>23.5</v>
      </c>
      <c r="W227" s="52">
        <v>2</v>
      </c>
      <c r="X227" s="67">
        <v>1388.587193377326</v>
      </c>
      <c r="Y227" s="67">
        <v>22.828810184187635</v>
      </c>
      <c r="Z227" s="52">
        <v>8.3964590578564664</v>
      </c>
      <c r="AA227" s="52">
        <v>0.21688270629149542</v>
      </c>
      <c r="AB227" s="68">
        <v>39.720997801148009</v>
      </c>
      <c r="AC227" s="68">
        <v>0.79212695693708968</v>
      </c>
      <c r="AD227" s="52">
        <v>4.4734330772341293</v>
      </c>
      <c r="AE227" s="52">
        <v>0.13247068338050955</v>
      </c>
      <c r="AF227" s="68">
        <v>437.62734070823802</v>
      </c>
      <c r="AG227" s="68">
        <v>6.4549780606884619</v>
      </c>
      <c r="AH227" s="67">
        <v>1024.6071792726607</v>
      </c>
      <c r="AI227" s="67">
        <v>13.616042249470574</v>
      </c>
      <c r="AJ227" s="68">
        <v>141.07928469694571</v>
      </c>
      <c r="AK227" s="68">
        <v>2.1648995094160468</v>
      </c>
      <c r="AL227" s="67">
        <v>2900.3188534988176</v>
      </c>
      <c r="AM227" s="67">
        <v>41.183529331093368</v>
      </c>
      <c r="AN227" s="52">
        <v>2.8852626414655038</v>
      </c>
      <c r="AO227" s="52">
        <v>0.19508893305282765</v>
      </c>
      <c r="AP227" s="68">
        <v>71.326556224899576</v>
      </c>
      <c r="AQ227" s="68">
        <v>1.919553212851405</v>
      </c>
      <c r="AR227" s="35">
        <v>0.13953604544860909</v>
      </c>
      <c r="AS227" s="35">
        <v>2.0781964215750293E-2</v>
      </c>
      <c r="AT227" s="34" t="s">
        <v>514</v>
      </c>
      <c r="AU227" s="34" t="s">
        <v>514</v>
      </c>
      <c r="AV227" s="34" t="s">
        <v>514</v>
      </c>
      <c r="AW227" s="34" t="s">
        <v>514</v>
      </c>
      <c r="AX227" s="34" t="s">
        <v>514</v>
      </c>
      <c r="AY227" s="34" t="s">
        <v>514</v>
      </c>
      <c r="AZ227" s="34" t="s">
        <v>514</v>
      </c>
      <c r="BA227" s="34" t="s">
        <v>514</v>
      </c>
      <c r="BB227" s="34" t="s">
        <v>514</v>
      </c>
      <c r="BC227" s="34" t="s">
        <v>514</v>
      </c>
      <c r="BD227" s="34" t="s">
        <v>514</v>
      </c>
      <c r="BE227" s="34" t="s">
        <v>514</v>
      </c>
      <c r="BF227" s="34" t="s">
        <v>514</v>
      </c>
      <c r="BG227" s="34" t="s">
        <v>514</v>
      </c>
      <c r="BH227" s="34" t="s">
        <v>514</v>
      </c>
      <c r="BI227" s="34" t="s">
        <v>514</v>
      </c>
      <c r="BJ227" s="34" t="s">
        <v>514</v>
      </c>
      <c r="BK227" s="34" t="s">
        <v>514</v>
      </c>
    </row>
    <row r="228" spans="1:63" x14ac:dyDescent="0.15">
      <c r="A228" s="47" t="s">
        <v>1075</v>
      </c>
      <c r="B228" s="21" t="s">
        <v>723</v>
      </c>
      <c r="C228" s="35">
        <v>39.803699999999999</v>
      </c>
      <c r="D228" s="35">
        <v>11.245100000000001</v>
      </c>
      <c r="E228" s="35">
        <v>48.674199999999999</v>
      </c>
      <c r="F228" s="35">
        <v>0.220859</v>
      </c>
      <c r="G228" s="35">
        <v>0.41209299999999999</v>
      </c>
      <c r="H228" s="35" t="s">
        <v>514</v>
      </c>
      <c r="I228" s="35" t="s">
        <v>514</v>
      </c>
      <c r="J228" s="35" t="s">
        <v>514</v>
      </c>
      <c r="K228" s="35" t="s">
        <v>514</v>
      </c>
      <c r="L228" s="35">
        <v>100.355952</v>
      </c>
      <c r="M228" s="35">
        <v>88.526700000000005</v>
      </c>
      <c r="N228" s="52">
        <v>1.0682162520729686</v>
      </c>
      <c r="O228" s="52">
        <v>5.601857379767828E-2</v>
      </c>
      <c r="P228" s="55" t="s">
        <v>514</v>
      </c>
      <c r="Q228" s="55" t="s">
        <v>514</v>
      </c>
      <c r="R228" s="52">
        <v>30.033783078786584</v>
      </c>
      <c r="S228" s="52">
        <v>3.0033783078786582</v>
      </c>
      <c r="T228" s="52">
        <v>170.77627512676946</v>
      </c>
      <c r="U228" s="52">
        <v>11.959122908037076</v>
      </c>
      <c r="V228" s="52">
        <v>26.8</v>
      </c>
      <c r="W228" s="52">
        <v>1.9</v>
      </c>
      <c r="X228" s="67">
        <v>1472.9545353623673</v>
      </c>
      <c r="Y228" s="67">
        <v>42.67994947478558</v>
      </c>
      <c r="Z228" s="52">
        <v>8.6339972599852448</v>
      </c>
      <c r="AA228" s="52">
        <v>0.24786595004742332</v>
      </c>
      <c r="AB228" s="68">
        <v>41.795119701549076</v>
      </c>
      <c r="AC228" s="68">
        <v>2.0845446235186573</v>
      </c>
      <c r="AD228" s="52">
        <v>4.8708451273756586</v>
      </c>
      <c r="AE228" s="52">
        <v>0.22418115649009307</v>
      </c>
      <c r="AF228" s="68">
        <v>442.06513812496138</v>
      </c>
      <c r="AG228" s="68">
        <v>9.985044187627464</v>
      </c>
      <c r="AH228" s="67">
        <v>1045.0312426468665</v>
      </c>
      <c r="AI228" s="67">
        <v>14.750712436926454</v>
      </c>
      <c r="AJ228" s="68">
        <v>140.59819591707549</v>
      </c>
      <c r="AK228" s="68">
        <v>1.8040829245133723</v>
      </c>
      <c r="AL228" s="67">
        <v>3001.4056982205925</v>
      </c>
      <c r="AM228" s="67">
        <v>43.679500805705089</v>
      </c>
      <c r="AN228" s="52">
        <v>3.0700837359366036</v>
      </c>
      <c r="AO228" s="52">
        <v>0.18482109447109987</v>
      </c>
      <c r="AP228" s="68">
        <v>72.943022088353402</v>
      </c>
      <c r="AQ228" s="68">
        <v>2.0205823293172687</v>
      </c>
      <c r="AR228" s="35">
        <v>0.15042183622828781</v>
      </c>
      <c r="AS228" s="35">
        <v>2.2761198902964606E-2</v>
      </c>
      <c r="AT228" s="34" t="s">
        <v>514</v>
      </c>
      <c r="AU228" s="34" t="s">
        <v>514</v>
      </c>
      <c r="AV228" s="34" t="s">
        <v>514</v>
      </c>
      <c r="AW228" s="34" t="s">
        <v>514</v>
      </c>
      <c r="AX228" s="34" t="s">
        <v>514</v>
      </c>
      <c r="AY228" s="34" t="s">
        <v>514</v>
      </c>
      <c r="AZ228" s="34" t="s">
        <v>514</v>
      </c>
      <c r="BA228" s="34" t="s">
        <v>514</v>
      </c>
      <c r="BB228" s="34" t="s">
        <v>514</v>
      </c>
      <c r="BC228" s="34" t="s">
        <v>514</v>
      </c>
      <c r="BD228" s="34" t="s">
        <v>514</v>
      </c>
      <c r="BE228" s="34" t="s">
        <v>514</v>
      </c>
      <c r="BF228" s="34" t="s">
        <v>514</v>
      </c>
      <c r="BG228" s="34" t="s">
        <v>514</v>
      </c>
      <c r="BH228" s="34" t="s">
        <v>514</v>
      </c>
      <c r="BI228" s="34" t="s">
        <v>514</v>
      </c>
      <c r="BJ228" s="34" t="s">
        <v>514</v>
      </c>
      <c r="BK228" s="34" t="s">
        <v>514</v>
      </c>
    </row>
    <row r="229" spans="1:63" x14ac:dyDescent="0.15">
      <c r="A229" s="47" t="s">
        <v>1075</v>
      </c>
      <c r="B229" s="21" t="s">
        <v>719</v>
      </c>
      <c r="C229" s="35">
        <v>39.686700000000002</v>
      </c>
      <c r="D229" s="35">
        <v>12.0449</v>
      </c>
      <c r="E229" s="35">
        <v>47.823300000000003</v>
      </c>
      <c r="F229" s="35">
        <v>0.240152</v>
      </c>
      <c r="G229" s="35">
        <v>0.37652099999999999</v>
      </c>
      <c r="H229" s="35" t="s">
        <v>514</v>
      </c>
      <c r="I229" s="35" t="s">
        <v>514</v>
      </c>
      <c r="J229" s="35" t="s">
        <v>514</v>
      </c>
      <c r="K229" s="35" t="s">
        <v>514</v>
      </c>
      <c r="L229" s="35">
        <v>100.171573</v>
      </c>
      <c r="M229" s="35">
        <v>87.620099999999994</v>
      </c>
      <c r="N229" s="52">
        <v>1.1058839137645109</v>
      </c>
      <c r="O229" s="52">
        <v>6.181359867330017E-2</v>
      </c>
      <c r="P229" s="55" t="s">
        <v>514</v>
      </c>
      <c r="Q229" s="55" t="s">
        <v>514</v>
      </c>
      <c r="R229" s="52">
        <v>49.055179028684755</v>
      </c>
      <c r="S229" s="52">
        <v>6.5073196670704263</v>
      </c>
      <c r="T229" s="52">
        <v>189.91087177962876</v>
      </c>
      <c r="U229" s="52">
        <v>16.742772071251906</v>
      </c>
      <c r="V229" s="52">
        <v>84.7</v>
      </c>
      <c r="W229" s="52">
        <v>3.7</v>
      </c>
      <c r="X229" s="67">
        <v>1567.2474469927076</v>
      </c>
      <c r="Y229" s="67">
        <v>39.702278581195884</v>
      </c>
      <c r="Z229" s="52">
        <v>8.8198967225208129</v>
      </c>
      <c r="AA229" s="52">
        <v>0.25819369796606595</v>
      </c>
      <c r="AB229" s="68">
        <v>47.214935722697582</v>
      </c>
      <c r="AC229" s="68">
        <v>3.2310441664539185</v>
      </c>
      <c r="AD229" s="52">
        <v>5.1255964415689466</v>
      </c>
      <c r="AE229" s="52">
        <v>0.16304084108370406</v>
      </c>
      <c r="AF229" s="68">
        <v>380.23855138742971</v>
      </c>
      <c r="AG229" s="68">
        <v>5.7489648353006615</v>
      </c>
      <c r="AH229" s="67">
        <v>1113.1114538942195</v>
      </c>
      <c r="AI229" s="67">
        <v>13.616042249470574</v>
      </c>
      <c r="AJ229" s="68">
        <v>145.4090837157778</v>
      </c>
      <c r="AK229" s="68">
        <v>1.563538534578256</v>
      </c>
      <c r="AL229" s="67">
        <v>2730.5927932252207</v>
      </c>
      <c r="AM229" s="67">
        <v>29.951657695340632</v>
      </c>
      <c r="AN229" s="52">
        <v>3.3473153776432532</v>
      </c>
      <c r="AO229" s="52">
        <v>0.18482109447109987</v>
      </c>
      <c r="AP229" s="68">
        <v>77.792419678714836</v>
      </c>
      <c r="AQ229" s="68">
        <v>2.1216114457831323</v>
      </c>
      <c r="AR229" s="35">
        <v>0.1781311218492882</v>
      </c>
      <c r="AS229" s="35">
        <v>2.1771581559357447E-2</v>
      </c>
      <c r="AT229" s="34" t="s">
        <v>514</v>
      </c>
      <c r="AU229" s="34" t="s">
        <v>514</v>
      </c>
      <c r="AV229" s="34" t="s">
        <v>514</v>
      </c>
      <c r="AW229" s="34" t="s">
        <v>514</v>
      </c>
      <c r="AX229" s="34" t="s">
        <v>514</v>
      </c>
      <c r="AY229" s="34" t="s">
        <v>514</v>
      </c>
      <c r="AZ229" s="34" t="s">
        <v>514</v>
      </c>
      <c r="BA229" s="34" t="s">
        <v>514</v>
      </c>
      <c r="BB229" s="34" t="s">
        <v>514</v>
      </c>
      <c r="BC229" s="34" t="s">
        <v>514</v>
      </c>
      <c r="BD229" s="34" t="s">
        <v>514</v>
      </c>
      <c r="BE229" s="34" t="s">
        <v>514</v>
      </c>
      <c r="BF229" s="34" t="s">
        <v>514</v>
      </c>
      <c r="BG229" s="34" t="s">
        <v>514</v>
      </c>
      <c r="BH229" s="34" t="s">
        <v>514</v>
      </c>
      <c r="BI229" s="34" t="s">
        <v>514</v>
      </c>
      <c r="BJ229" s="34" t="s">
        <v>514</v>
      </c>
      <c r="BK229" s="34" t="s">
        <v>514</v>
      </c>
    </row>
    <row r="230" spans="1:63" x14ac:dyDescent="0.15">
      <c r="A230" s="47" t="s">
        <v>1075</v>
      </c>
      <c r="B230" s="21" t="s">
        <v>722</v>
      </c>
      <c r="C230" s="35">
        <v>39.497700000000002</v>
      </c>
      <c r="D230" s="35">
        <v>13.5319</v>
      </c>
      <c r="E230" s="35">
        <v>46.652099999999997</v>
      </c>
      <c r="F230" s="35">
        <v>0.24510199999999999</v>
      </c>
      <c r="G230" s="35">
        <v>0.345165</v>
      </c>
      <c r="H230" s="35" t="s">
        <v>514</v>
      </c>
      <c r="I230" s="35" t="s">
        <v>514</v>
      </c>
      <c r="J230" s="35" t="s">
        <v>514</v>
      </c>
      <c r="K230" s="35" t="s">
        <v>514</v>
      </c>
      <c r="L230" s="35">
        <v>100.271967</v>
      </c>
      <c r="M230" s="35">
        <v>86.005300000000005</v>
      </c>
      <c r="N230" s="52">
        <v>1.1503124378109453</v>
      </c>
      <c r="O230" s="52">
        <v>5.9881923714759533E-2</v>
      </c>
      <c r="P230" s="55" t="s">
        <v>514</v>
      </c>
      <c r="Q230" s="55" t="s">
        <v>514</v>
      </c>
      <c r="R230" s="52">
        <v>23.07595666553436</v>
      </c>
      <c r="S230" s="52">
        <v>0.80090088210097565</v>
      </c>
      <c r="T230" s="52">
        <v>145.42293456173084</v>
      </c>
      <c r="U230" s="52">
        <v>45.923031966862375</v>
      </c>
      <c r="V230" s="52">
        <v>30.4</v>
      </c>
      <c r="W230" s="52">
        <v>1.9</v>
      </c>
      <c r="X230" s="67">
        <v>1527.5451684115117</v>
      </c>
      <c r="Y230" s="67">
        <v>29.776708935896913</v>
      </c>
      <c r="Z230" s="52">
        <v>8.7682579829276008</v>
      </c>
      <c r="AA230" s="52">
        <v>0.23753820212878071</v>
      </c>
      <c r="AB230" s="68">
        <v>36.760944435751519</v>
      </c>
      <c r="AC230" s="68">
        <v>0.69832244887875017</v>
      </c>
      <c r="AD230" s="52">
        <v>4.9014152850788522</v>
      </c>
      <c r="AE230" s="52">
        <v>0.15285078851597253</v>
      </c>
      <c r="AF230" s="68">
        <v>269.89877016253632</v>
      </c>
      <c r="AG230" s="68">
        <v>4.034361287930289</v>
      </c>
      <c r="AH230" s="67">
        <v>1270.8306099505869</v>
      </c>
      <c r="AI230" s="67">
        <v>14.750712436926454</v>
      </c>
      <c r="AJ230" s="68">
        <v>151.1821490742206</v>
      </c>
      <c r="AK230" s="68">
        <v>1.9243551194809305</v>
      </c>
      <c r="AL230" s="67">
        <v>2553.3788185277886</v>
      </c>
      <c r="AM230" s="67">
        <v>27.455686220728911</v>
      </c>
      <c r="AN230" s="52">
        <v>3.6758862122585421</v>
      </c>
      <c r="AO230" s="52">
        <v>0.20535677163455543</v>
      </c>
      <c r="AP230" s="68">
        <v>90.522088353413622</v>
      </c>
      <c r="AQ230" s="68">
        <v>2.4246987951807224</v>
      </c>
      <c r="AR230" s="35">
        <v>0.14547374951025202</v>
      </c>
      <c r="AS230" s="35">
        <v>2.1771581559357447E-2</v>
      </c>
      <c r="AT230" s="34" t="s">
        <v>514</v>
      </c>
      <c r="AU230" s="34" t="s">
        <v>514</v>
      </c>
      <c r="AV230" s="34" t="s">
        <v>514</v>
      </c>
      <c r="AW230" s="34" t="s">
        <v>514</v>
      </c>
      <c r="AX230" s="34" t="s">
        <v>514</v>
      </c>
      <c r="AY230" s="34" t="s">
        <v>514</v>
      </c>
      <c r="AZ230" s="34" t="s">
        <v>514</v>
      </c>
      <c r="BA230" s="34" t="s">
        <v>514</v>
      </c>
      <c r="BB230" s="34" t="s">
        <v>514</v>
      </c>
      <c r="BC230" s="34" t="s">
        <v>514</v>
      </c>
      <c r="BD230" s="34" t="s">
        <v>514</v>
      </c>
      <c r="BE230" s="34" t="s">
        <v>514</v>
      </c>
      <c r="BF230" s="34" t="s">
        <v>514</v>
      </c>
      <c r="BG230" s="34" t="s">
        <v>514</v>
      </c>
      <c r="BH230" s="34" t="s">
        <v>514</v>
      </c>
      <c r="BI230" s="34" t="s">
        <v>514</v>
      </c>
      <c r="BJ230" s="34" t="s">
        <v>514</v>
      </c>
      <c r="BK230" s="34" t="s">
        <v>514</v>
      </c>
    </row>
    <row r="231" spans="1:63" x14ac:dyDescent="0.15"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52"/>
      <c r="O231" s="52"/>
      <c r="P231" s="55"/>
      <c r="Q231" s="55"/>
      <c r="R231" s="52"/>
      <c r="S231" s="52"/>
      <c r="T231" s="52"/>
      <c r="U231" s="52"/>
      <c r="X231" s="67"/>
      <c r="Y231" s="67"/>
      <c r="Z231" s="68"/>
      <c r="AA231" s="68"/>
      <c r="AB231" s="68"/>
      <c r="AC231" s="68"/>
      <c r="AD231" s="68"/>
      <c r="AE231" s="68"/>
      <c r="AF231" s="68"/>
      <c r="AG231" s="68"/>
      <c r="AH231" s="67"/>
      <c r="AI231" s="67"/>
      <c r="AJ231" s="68"/>
      <c r="AK231" s="68"/>
      <c r="AL231" s="67"/>
      <c r="AM231" s="67"/>
      <c r="AN231" s="68"/>
      <c r="AO231" s="68"/>
      <c r="AP231" s="68"/>
      <c r="AQ231" s="68"/>
      <c r="AR231" s="35"/>
      <c r="AS231" s="35"/>
    </row>
    <row r="232" spans="1:63" x14ac:dyDescent="0.15">
      <c r="A232" s="21" t="s">
        <v>605</v>
      </c>
      <c r="B232" s="21" t="s">
        <v>528</v>
      </c>
      <c r="C232" s="35">
        <v>37.638399999999997</v>
      </c>
      <c r="D232" s="35">
        <v>22.841000000000001</v>
      </c>
      <c r="E232" s="35">
        <v>37.033299999999997</v>
      </c>
      <c r="F232" s="35">
        <v>0.227186</v>
      </c>
      <c r="G232" s="35">
        <v>0.185534</v>
      </c>
      <c r="H232" s="35">
        <v>0.29176200000000002</v>
      </c>
      <c r="I232" s="35">
        <v>1.6701000000000001E-2</v>
      </c>
      <c r="J232" s="35">
        <v>1.2472E-2</v>
      </c>
      <c r="K232" s="35">
        <v>6.9439999999999997E-3</v>
      </c>
      <c r="L232" s="35">
        <v>98.250299999999996</v>
      </c>
      <c r="M232" s="35">
        <v>74.294399999999996</v>
      </c>
      <c r="N232" s="52">
        <v>2.3219153579809322</v>
      </c>
      <c r="O232" s="52">
        <v>9.4008762861221881E-2</v>
      </c>
      <c r="P232" s="70" t="s">
        <v>514</v>
      </c>
      <c r="Q232" s="70" t="s">
        <v>514</v>
      </c>
      <c r="R232" s="55" t="s">
        <v>514</v>
      </c>
      <c r="S232" s="55" t="s">
        <v>514</v>
      </c>
      <c r="T232" s="52">
        <v>53.518369240398158</v>
      </c>
      <c r="U232" s="52">
        <v>1.5378841735746596</v>
      </c>
      <c r="V232" s="52">
        <v>69.569336619444002</v>
      </c>
      <c r="W232" s="52">
        <v>1.381774388814518</v>
      </c>
      <c r="X232" s="67">
        <v>1402.1341435194415</v>
      </c>
      <c r="Y232" s="67">
        <v>37.948113530366562</v>
      </c>
      <c r="Z232" s="52">
        <v>6.5286382232612512</v>
      </c>
      <c r="AA232" s="52">
        <v>0.21215663354763298</v>
      </c>
      <c r="AB232" s="68">
        <v>117.21947914111472</v>
      </c>
      <c r="AC232" s="68">
        <v>3.2300478696662727</v>
      </c>
      <c r="AD232" s="52">
        <v>8.3980509803075538</v>
      </c>
      <c r="AE232" s="52">
        <v>0.18518304256466492</v>
      </c>
      <c r="AF232" s="68">
        <v>48.806357669282107</v>
      </c>
      <c r="AG232" s="68">
        <v>1.2776533421278038</v>
      </c>
      <c r="AH232" s="67">
        <v>2374.6582528930426</v>
      </c>
      <c r="AI232" s="67">
        <v>55.421217136348695</v>
      </c>
      <c r="AJ232" s="68">
        <v>225.46026231385471</v>
      </c>
      <c r="AK232" s="68">
        <v>5.3004931526347034</v>
      </c>
      <c r="AL232" s="67">
        <v>1605.0592684399528</v>
      </c>
      <c r="AM232" s="67">
        <v>41.287698223535763</v>
      </c>
      <c r="AN232" s="52">
        <v>4.378676819909761</v>
      </c>
      <c r="AO232" s="52">
        <v>0.30895773181845027</v>
      </c>
      <c r="AP232" s="68">
        <v>164.32716225179033</v>
      </c>
      <c r="AQ232" s="68">
        <v>4.3066214156430149</v>
      </c>
      <c r="AR232" s="70" t="s">
        <v>514</v>
      </c>
      <c r="AS232" s="70" t="s">
        <v>514</v>
      </c>
      <c r="AT232" s="70" t="s">
        <v>514</v>
      </c>
      <c r="AU232" s="70" t="s">
        <v>514</v>
      </c>
      <c r="AV232" s="70">
        <v>2.8722895200151505E-2</v>
      </c>
      <c r="AW232" s="70">
        <v>5.3566814199639459E-3</v>
      </c>
      <c r="AX232" s="70">
        <v>0.22469187717137734</v>
      </c>
      <c r="AY232" s="70">
        <v>1.1774246838674795E-2</v>
      </c>
      <c r="AZ232" s="70">
        <v>8.9834085702934052E-2</v>
      </c>
      <c r="BA232" s="70">
        <v>1.1358332675083616E-2</v>
      </c>
      <c r="BB232" s="70">
        <v>1.9904178411855105E-3</v>
      </c>
      <c r="BC232" s="70">
        <v>1.0436244897026731E-3</v>
      </c>
      <c r="BD232" s="70" t="s">
        <v>514</v>
      </c>
      <c r="BE232" s="70" t="s">
        <v>514</v>
      </c>
      <c r="BF232" s="70">
        <v>2.8388683602370776E-3</v>
      </c>
      <c r="BG232" s="70">
        <v>1.7235986472867969E-3</v>
      </c>
      <c r="BH232" s="70">
        <v>7.4706987886069632E-3</v>
      </c>
      <c r="BI232" s="70">
        <v>2.9489600481343277E-3</v>
      </c>
      <c r="BJ232" s="70">
        <v>6.119239280991199E-2</v>
      </c>
      <c r="BK232" s="70">
        <v>5.0824246519860462E-3</v>
      </c>
    </row>
    <row r="233" spans="1:63" x14ac:dyDescent="0.15">
      <c r="A233" s="21" t="s">
        <v>605</v>
      </c>
      <c r="B233" s="21" t="s">
        <v>456</v>
      </c>
      <c r="C233" s="35">
        <v>37.592399999999998</v>
      </c>
      <c r="D233" s="35">
        <v>22.804500000000001</v>
      </c>
      <c r="E233" s="35">
        <v>37.102400000000003</v>
      </c>
      <c r="F233" s="35">
        <v>0.21390100000000001</v>
      </c>
      <c r="G233" s="35">
        <v>0.18376400000000001</v>
      </c>
      <c r="H233" s="35">
        <v>0.28551799999999999</v>
      </c>
      <c r="I233" s="35">
        <v>1.2821000000000001E-2</v>
      </c>
      <c r="J233" s="35">
        <v>9.3900000000000008E-3</v>
      </c>
      <c r="K233" s="35">
        <v>5.9649999999999998E-3</v>
      </c>
      <c r="L233" s="35">
        <v>98.218900000000005</v>
      </c>
      <c r="M233" s="35">
        <v>74.360500000000002</v>
      </c>
      <c r="N233" s="52">
        <v>2.2784489407440227</v>
      </c>
      <c r="O233" s="52">
        <v>7.8846059173928035E-2</v>
      </c>
      <c r="P233" s="70" t="s">
        <v>514</v>
      </c>
      <c r="Q233" s="70" t="s">
        <v>514</v>
      </c>
      <c r="R233" s="55" t="s">
        <v>514</v>
      </c>
      <c r="S233" s="55" t="s">
        <v>514</v>
      </c>
      <c r="T233" s="52">
        <v>55.620144277616859</v>
      </c>
      <c r="U233" s="52">
        <v>1.0765189215022617</v>
      </c>
      <c r="V233" s="52">
        <v>44.697397620782681</v>
      </c>
      <c r="W233" s="52">
        <v>0.90115721009642491</v>
      </c>
      <c r="X233" s="67">
        <v>1471.2191707157499</v>
      </c>
      <c r="Y233" s="67">
        <v>35.029027874184521</v>
      </c>
      <c r="Z233" s="52">
        <v>6.3839859731151378</v>
      </c>
      <c r="AA233" s="52">
        <v>0.13500876680303919</v>
      </c>
      <c r="AB233" s="68">
        <v>120.13694173307135</v>
      </c>
      <c r="AC233" s="68">
        <v>2.2922920365373547</v>
      </c>
      <c r="AD233" s="52">
        <v>8.1202764164605554</v>
      </c>
      <c r="AE233" s="52">
        <v>0.1388872819234987</v>
      </c>
      <c r="AF233" s="68">
        <v>48.538050467435269</v>
      </c>
      <c r="AG233" s="68">
        <v>0.98379307343840894</v>
      </c>
      <c r="AH233" s="67">
        <v>2401.8991901295526</v>
      </c>
      <c r="AI233" s="67">
        <v>48.845818493053088</v>
      </c>
      <c r="AJ233" s="68">
        <v>228.48911554393169</v>
      </c>
      <c r="AK233" s="68">
        <v>4.5432798451154603</v>
      </c>
      <c r="AL233" s="67">
        <v>1624.6709250961324</v>
      </c>
      <c r="AM233" s="67">
        <v>34.062351034417006</v>
      </c>
      <c r="AN233" s="52">
        <v>4.0164505136398541</v>
      </c>
      <c r="AO233" s="52">
        <v>0.33026516159903307</v>
      </c>
      <c r="AP233" s="68">
        <v>161.62496842236729</v>
      </c>
      <c r="AQ233" s="68">
        <v>3.2932987296093645</v>
      </c>
      <c r="AR233" s="70" t="s">
        <v>514</v>
      </c>
      <c r="AS233" s="70" t="s">
        <v>514</v>
      </c>
      <c r="AT233" s="70" t="s">
        <v>514</v>
      </c>
      <c r="AU233" s="70" t="s">
        <v>514</v>
      </c>
      <c r="AV233" s="70">
        <v>1.4869408769210266E-2</v>
      </c>
      <c r="AW233" s="70">
        <v>2.6783407099819729E-3</v>
      </c>
      <c r="AX233" s="70">
        <v>0.20997406862303383</v>
      </c>
      <c r="AY233" s="70">
        <v>1.1774246838674795E-2</v>
      </c>
      <c r="AZ233" s="70">
        <v>7.4861738085778382E-2</v>
      </c>
      <c r="BA233" s="70">
        <v>7.3312874539176072E-3</v>
      </c>
      <c r="BB233" s="70">
        <v>9.0375729005179946E-4</v>
      </c>
      <c r="BC233" s="70">
        <v>6.7781796753884965E-4</v>
      </c>
      <c r="BD233" s="70" t="s">
        <v>514</v>
      </c>
      <c r="BE233" s="70" t="s">
        <v>514</v>
      </c>
      <c r="BF233" s="70">
        <v>3.0416446716825828E-4</v>
      </c>
      <c r="BG233" s="70">
        <v>2.3319275816233138E-4</v>
      </c>
      <c r="BH233" s="70">
        <v>5.701322759726366E-3</v>
      </c>
      <c r="BI233" s="70">
        <v>2.2608693702363177E-3</v>
      </c>
      <c r="BJ233" s="70">
        <v>5.3568755831932921E-2</v>
      </c>
      <c r="BK233" s="70">
        <v>6.4038550615024177E-3</v>
      </c>
    </row>
    <row r="234" spans="1:63" x14ac:dyDescent="0.15">
      <c r="A234" s="21" t="s">
        <v>605</v>
      </c>
      <c r="B234" s="21" t="s">
        <v>527</v>
      </c>
      <c r="C234" s="35">
        <v>37.528599999999997</v>
      </c>
      <c r="D234" s="35">
        <v>22.921399999999998</v>
      </c>
      <c r="E234" s="35">
        <v>37.387099999999997</v>
      </c>
      <c r="F234" s="35">
        <v>0.1951</v>
      </c>
      <c r="G234" s="35">
        <v>0.20075299999999999</v>
      </c>
      <c r="H234" s="35" t="s">
        <v>514</v>
      </c>
      <c r="I234" s="35" t="s">
        <v>514</v>
      </c>
      <c r="J234" s="35" t="s">
        <v>514</v>
      </c>
      <c r="K234" s="35" t="s">
        <v>514</v>
      </c>
      <c r="L234" s="35">
        <v>98.232900000000001</v>
      </c>
      <c r="M234" s="35">
        <v>74.408600000000007</v>
      </c>
      <c r="N234" s="52">
        <v>2.4947701800160815</v>
      </c>
      <c r="O234" s="52">
        <v>7.9856906086414284E-2</v>
      </c>
      <c r="P234" s="70" t="s">
        <v>514</v>
      </c>
      <c r="Q234" s="70" t="s">
        <v>514</v>
      </c>
      <c r="R234" s="55" t="s">
        <v>514</v>
      </c>
      <c r="S234" s="55" t="s">
        <v>514</v>
      </c>
      <c r="T234" s="52">
        <v>59.259803488410213</v>
      </c>
      <c r="U234" s="52">
        <v>1.0765189215022617</v>
      </c>
      <c r="V234" s="52">
        <v>46.019094862257425</v>
      </c>
      <c r="W234" s="52">
        <v>0.96123435743618657</v>
      </c>
      <c r="X234" s="67">
        <v>1468.3000850595677</v>
      </c>
      <c r="Y234" s="67">
        <v>29.190856561820432</v>
      </c>
      <c r="Z234" s="52">
        <v>6.4900642898889549</v>
      </c>
      <c r="AA234" s="52">
        <v>0.12536528345996495</v>
      </c>
      <c r="AB234" s="68">
        <v>114.82299201200749</v>
      </c>
      <c r="AC234" s="68">
        <v>2.8132674993867535</v>
      </c>
      <c r="AD234" s="52">
        <v>7.7869469398441602</v>
      </c>
      <c r="AE234" s="52">
        <v>0.17592389043643167</v>
      </c>
      <c r="AF234" s="68">
        <v>90.074560620010175</v>
      </c>
      <c r="AG234" s="68">
        <v>1.7887146789789252</v>
      </c>
      <c r="AH234" s="67">
        <v>2399.0811621395692</v>
      </c>
      <c r="AI234" s="67">
        <v>41.331077186429539</v>
      </c>
      <c r="AJ234" s="68">
        <v>231.61262043744856</v>
      </c>
      <c r="AK234" s="68">
        <v>4.2593248547957439</v>
      </c>
      <c r="AL234" s="67">
        <v>1765.0490990561541</v>
      </c>
      <c r="AM234" s="67">
        <v>39.223313312358975</v>
      </c>
      <c r="AN234" s="52">
        <v>3.9738356540786883</v>
      </c>
      <c r="AO234" s="52">
        <v>0.35157259137961588</v>
      </c>
      <c r="AP234" s="68">
        <v>169.90043702497542</v>
      </c>
      <c r="AQ234" s="68">
        <v>4.1377343013040733</v>
      </c>
      <c r="AR234" s="70" t="s">
        <v>514</v>
      </c>
      <c r="AS234" s="70" t="s">
        <v>514</v>
      </c>
      <c r="AT234" s="70" t="s">
        <v>514</v>
      </c>
      <c r="AU234" s="70" t="s">
        <v>514</v>
      </c>
      <c r="AV234" s="70">
        <v>1.5700617955066741E-2</v>
      </c>
      <c r="AW234" s="70">
        <v>3.5095498958384475E-3</v>
      </c>
      <c r="AX234" s="70">
        <v>0.22174831546170864</v>
      </c>
      <c r="AY234" s="70">
        <v>1.0793059602118562E-2</v>
      </c>
      <c r="AZ234" s="70">
        <v>8.3845146656071776E-2</v>
      </c>
      <c r="BA234" s="70">
        <v>7.9508328725585321E-3</v>
      </c>
      <c r="BB234" s="70">
        <v>4.1960159895262114E-4</v>
      </c>
      <c r="BC234" s="70">
        <v>3.7656553752158311E-4</v>
      </c>
      <c r="BD234" s="70" t="s">
        <v>514</v>
      </c>
      <c r="BE234" s="70" t="s">
        <v>514</v>
      </c>
      <c r="BF234" s="70" t="s">
        <v>514</v>
      </c>
      <c r="BG234" s="70" t="s">
        <v>514</v>
      </c>
      <c r="BH234" s="70">
        <v>6.4877121058955212E-3</v>
      </c>
      <c r="BI234" s="70">
        <v>2.9489600481343277E-3</v>
      </c>
      <c r="BJ234" s="70">
        <v>6.261547171246809E-2</v>
      </c>
      <c r="BK234" s="70">
        <v>6.6071520475818593E-3</v>
      </c>
    </row>
    <row r="235" spans="1:63" x14ac:dyDescent="0.15">
      <c r="A235" s="21" t="s">
        <v>604</v>
      </c>
      <c r="B235" s="21" t="s">
        <v>450</v>
      </c>
      <c r="C235" s="35">
        <v>38.444200000000002</v>
      </c>
      <c r="D235" s="35">
        <v>19.7499</v>
      </c>
      <c r="E235" s="35">
        <v>40.127800000000001</v>
      </c>
      <c r="F235" s="35">
        <v>0.23491100000000001</v>
      </c>
      <c r="G235" s="35">
        <v>0.17330000000000001</v>
      </c>
      <c r="H235" s="35">
        <v>0.25306200000000001</v>
      </c>
      <c r="I235" s="35">
        <v>1.1546000000000001E-2</v>
      </c>
      <c r="J235" s="35">
        <v>1.6213999999999999E-2</v>
      </c>
      <c r="K235" s="35">
        <v>1.9508999999999999E-2</v>
      </c>
      <c r="L235" s="35">
        <v>99.0381</v>
      </c>
      <c r="M235" s="35">
        <v>78.363699999999994</v>
      </c>
      <c r="N235" s="52">
        <v>1.6759841809022136</v>
      </c>
      <c r="O235" s="52">
        <v>7.8846059173928035E-2</v>
      </c>
      <c r="P235" s="70" t="s">
        <v>514</v>
      </c>
      <c r="Q235" s="70" t="s">
        <v>514</v>
      </c>
      <c r="R235" s="55" t="s">
        <v>514</v>
      </c>
      <c r="S235" s="55" t="s">
        <v>514</v>
      </c>
      <c r="T235" s="52">
        <v>67.20553838521262</v>
      </c>
      <c r="U235" s="52">
        <v>1.1790445330739057</v>
      </c>
      <c r="V235" s="52">
        <v>60.017070192421905</v>
      </c>
      <c r="W235" s="52">
        <v>1.4418515361542799</v>
      </c>
      <c r="X235" s="67">
        <v>1494.5718559652062</v>
      </c>
      <c r="Y235" s="67">
        <v>34.055999322123839</v>
      </c>
      <c r="Z235" s="52">
        <v>6.2104032729398027</v>
      </c>
      <c r="AA235" s="52">
        <v>0.17358270017533606</v>
      </c>
      <c r="AB235" s="68">
        <v>89.399389424956823</v>
      </c>
      <c r="AC235" s="68">
        <v>2.2922920365373547</v>
      </c>
      <c r="AD235" s="52">
        <v>10.110994124030704</v>
      </c>
      <c r="AE235" s="52">
        <v>0.24999710746229764</v>
      </c>
      <c r="AF235" s="68">
        <v>132.62041691286603</v>
      </c>
      <c r="AG235" s="68">
        <v>2.8108373526811685</v>
      </c>
      <c r="AH235" s="67">
        <v>2083.4620272613797</v>
      </c>
      <c r="AI235" s="67">
        <v>54.481874473020753</v>
      </c>
      <c r="AJ235" s="68">
        <v>211.73577111506842</v>
      </c>
      <c r="AK235" s="68">
        <v>5.2058414891947979</v>
      </c>
      <c r="AL235" s="67">
        <v>1520.4194870817046</v>
      </c>
      <c r="AM235" s="67">
        <v>36.126735945593794</v>
      </c>
      <c r="AN235" s="52">
        <v>4.4745602539223839</v>
      </c>
      <c r="AO235" s="52">
        <v>0.33026516159903307</v>
      </c>
      <c r="AP235" s="68">
        <v>129.114198912121</v>
      </c>
      <c r="AQ235" s="68">
        <v>2.7866373865925391</v>
      </c>
      <c r="AR235" s="70" t="s">
        <v>514</v>
      </c>
      <c r="AS235" s="70" t="s">
        <v>514</v>
      </c>
      <c r="AT235" s="70" t="s">
        <v>514</v>
      </c>
      <c r="AU235" s="70" t="s">
        <v>514</v>
      </c>
      <c r="AV235" s="70">
        <v>1.0436293111309067E-2</v>
      </c>
      <c r="AW235" s="70">
        <v>3.6019064720447225E-3</v>
      </c>
      <c r="AX235" s="70">
        <v>0.16003163828232159</v>
      </c>
      <c r="AY235" s="70">
        <v>9.7137536419067069E-3</v>
      </c>
      <c r="AZ235" s="70">
        <v>5.7411208794059004E-2</v>
      </c>
      <c r="BA235" s="70">
        <v>8.3638631516524814E-3</v>
      </c>
      <c r="BB235" s="70" t="s">
        <v>514</v>
      </c>
      <c r="BC235" s="70" t="s">
        <v>514</v>
      </c>
      <c r="BD235" s="70" t="s">
        <v>514</v>
      </c>
      <c r="BE235" s="70" t="s">
        <v>514</v>
      </c>
      <c r="BF235" s="70" t="s">
        <v>514</v>
      </c>
      <c r="BG235" s="70" t="s">
        <v>514</v>
      </c>
      <c r="BH235" s="70">
        <v>3.0472587164054716E-3</v>
      </c>
      <c r="BI235" s="70">
        <v>2.4574667067786063E-3</v>
      </c>
      <c r="BJ235" s="70">
        <v>4.0862694201967809E-2</v>
      </c>
      <c r="BK235" s="70">
        <v>5.4890186241449302E-3</v>
      </c>
    </row>
    <row r="236" spans="1:63" x14ac:dyDescent="0.15">
      <c r="A236" s="21" t="s">
        <v>604</v>
      </c>
      <c r="B236" s="21" t="s">
        <v>451</v>
      </c>
      <c r="C236" s="35">
        <v>37.745600000000003</v>
      </c>
      <c r="D236" s="35">
        <v>22.789899999999999</v>
      </c>
      <c r="E236" s="35">
        <v>37.946800000000003</v>
      </c>
      <c r="F236" s="35">
        <v>0.229763</v>
      </c>
      <c r="G236" s="35">
        <v>0.16111700000000001</v>
      </c>
      <c r="H236" s="35">
        <v>0.29220000000000002</v>
      </c>
      <c r="I236" s="35">
        <v>-1.42E-3</v>
      </c>
      <c r="J236" s="35">
        <v>1.6494000000000002E-2</v>
      </c>
      <c r="K236" s="35">
        <v>6.0819999999999997E-3</v>
      </c>
      <c r="L236" s="35">
        <v>99.194000000000003</v>
      </c>
      <c r="M236" s="35">
        <v>74.799199999999999</v>
      </c>
      <c r="N236" s="52">
        <v>1.9762057139106322</v>
      </c>
      <c r="O236" s="52">
        <v>8.1878599911386796E-2</v>
      </c>
      <c r="P236" s="70" t="s">
        <v>514</v>
      </c>
      <c r="Q236" s="70" t="s">
        <v>514</v>
      </c>
      <c r="R236" s="55" t="s">
        <v>514</v>
      </c>
      <c r="S236" s="55" t="s">
        <v>514</v>
      </c>
      <c r="T236" s="52">
        <v>58.337072984265419</v>
      </c>
      <c r="U236" s="52">
        <v>0.92273050414479585</v>
      </c>
      <c r="V236" s="52">
        <v>39.350531507543884</v>
      </c>
      <c r="W236" s="52">
        <v>1.0213115047759482</v>
      </c>
      <c r="X236" s="67">
        <v>1559.7647689532719</v>
      </c>
      <c r="Y236" s="67">
        <v>31.136913665941794</v>
      </c>
      <c r="Z236" s="52">
        <v>6.4322033898305087</v>
      </c>
      <c r="AA236" s="52">
        <v>0.14465225014611338</v>
      </c>
      <c r="AB236" s="68">
        <v>98.985337941385765</v>
      </c>
      <c r="AC236" s="68">
        <v>2.0839018513975951</v>
      </c>
      <c r="AD236" s="52">
        <v>8.8795268909756828</v>
      </c>
      <c r="AE236" s="52">
        <v>0.20370134682113142</v>
      </c>
      <c r="AF236" s="68">
        <v>70.143168482816435</v>
      </c>
      <c r="AG236" s="68">
        <v>1.9164800131917057</v>
      </c>
      <c r="AH236" s="67">
        <v>2303.2682104801188</v>
      </c>
      <c r="AI236" s="67">
        <v>41.331077186429539</v>
      </c>
      <c r="AJ236" s="68">
        <v>225.64956564073452</v>
      </c>
      <c r="AK236" s="68">
        <v>5.6790998063943254</v>
      </c>
      <c r="AL236" s="67">
        <v>1518.3551021705277</v>
      </c>
      <c r="AM236" s="67">
        <v>35.0945434900054</v>
      </c>
      <c r="AN236" s="52">
        <v>5.1244368622301577</v>
      </c>
      <c r="AO236" s="52">
        <v>0.18111315313495363</v>
      </c>
      <c r="AP236" s="68">
        <v>153.26505626258967</v>
      </c>
      <c r="AQ236" s="68">
        <v>3.2088551724398933</v>
      </c>
      <c r="AR236" s="70" t="s">
        <v>514</v>
      </c>
      <c r="AS236" s="70" t="s">
        <v>514</v>
      </c>
      <c r="AT236" s="70" t="s">
        <v>514</v>
      </c>
      <c r="AU236" s="70" t="s">
        <v>514</v>
      </c>
      <c r="AV236" s="70">
        <v>1.0898075992340443E-2</v>
      </c>
      <c r="AW236" s="70">
        <v>3.3248367434258975E-3</v>
      </c>
      <c r="AX236" s="70">
        <v>0.17661370258012193</v>
      </c>
      <c r="AY236" s="70">
        <v>9.8118723655623297E-3</v>
      </c>
      <c r="AZ236" s="70">
        <v>6.4329465968882671E-2</v>
      </c>
      <c r="BA236" s="70">
        <v>8.8801510005199185E-3</v>
      </c>
      <c r="BB236" s="70" t="s">
        <v>514</v>
      </c>
      <c r="BC236" s="70" t="s">
        <v>514</v>
      </c>
      <c r="BD236" s="70" t="s">
        <v>514</v>
      </c>
      <c r="BE236" s="70" t="s">
        <v>514</v>
      </c>
      <c r="BF236" s="70" t="s">
        <v>514</v>
      </c>
      <c r="BG236" s="70" t="s">
        <v>514</v>
      </c>
      <c r="BH236" s="70">
        <v>4.4234400722014912E-3</v>
      </c>
      <c r="BI236" s="70">
        <v>1.9659733654228853E-3</v>
      </c>
      <c r="BJ236" s="70">
        <v>5.0417652547701572E-2</v>
      </c>
      <c r="BK236" s="70">
        <v>6.0989095823832549E-3</v>
      </c>
    </row>
    <row r="237" spans="1:63" x14ac:dyDescent="0.15">
      <c r="A237" s="21" t="s">
        <v>604</v>
      </c>
      <c r="B237" s="21" t="s">
        <v>452</v>
      </c>
      <c r="C237" s="35">
        <v>38.418900000000001</v>
      </c>
      <c r="D237" s="35">
        <v>19.7437</v>
      </c>
      <c r="E237" s="35">
        <v>40.481299999999997</v>
      </c>
      <c r="F237" s="35">
        <v>0.28723900000000002</v>
      </c>
      <c r="G237" s="35">
        <v>0.17599300000000001</v>
      </c>
      <c r="H237" s="35">
        <v>0.24634800000000001</v>
      </c>
      <c r="I237" s="35">
        <v>8.4320000000000003E-3</v>
      </c>
      <c r="J237" s="35">
        <v>1.84E-2</v>
      </c>
      <c r="K237" s="35">
        <v>2.6800999999999998E-2</v>
      </c>
      <c r="L237" s="35">
        <v>99.412599999999998</v>
      </c>
      <c r="M237" s="35">
        <v>78.517200000000003</v>
      </c>
      <c r="N237" s="52">
        <v>1.6810384154646449</v>
      </c>
      <c r="O237" s="52">
        <v>5.9639967836689144E-2</v>
      </c>
      <c r="P237" s="70" t="s">
        <v>514</v>
      </c>
      <c r="Q237" s="70" t="s">
        <v>514</v>
      </c>
      <c r="R237" s="55" t="s">
        <v>514</v>
      </c>
      <c r="S237" s="55" t="s">
        <v>514</v>
      </c>
      <c r="T237" s="52">
        <v>65.770179823209617</v>
      </c>
      <c r="U237" s="52">
        <v>1.1277817272880839</v>
      </c>
      <c r="V237" s="52">
        <v>59.776761603062852</v>
      </c>
      <c r="W237" s="52">
        <v>1.2616200941349949</v>
      </c>
      <c r="X237" s="67">
        <v>1623.9846533892767</v>
      </c>
      <c r="Y237" s="67">
        <v>36.002056426245197</v>
      </c>
      <c r="Z237" s="52">
        <v>6.3550555230859151</v>
      </c>
      <c r="AA237" s="52">
        <v>0.15429573348918763</v>
      </c>
      <c r="AB237" s="68">
        <v>87.940658128978512</v>
      </c>
      <c r="AC237" s="68">
        <v>2.1880969439674751</v>
      </c>
      <c r="AD237" s="52">
        <v>11.990602006062053</v>
      </c>
      <c r="AE237" s="52">
        <v>0.24999710746229764</v>
      </c>
      <c r="AF237" s="68">
        <v>214.51799614325827</v>
      </c>
      <c r="AG237" s="68">
        <v>4.9828480342984349</v>
      </c>
      <c r="AH237" s="67">
        <v>2007.3752715318162</v>
      </c>
      <c r="AI237" s="67">
        <v>37.573706533117758</v>
      </c>
      <c r="AJ237" s="68">
        <v>199.24175154100092</v>
      </c>
      <c r="AK237" s="68">
        <v>4.6379315085553658</v>
      </c>
      <c r="AL237" s="67">
        <v>1502.8722153367019</v>
      </c>
      <c r="AM237" s="67">
        <v>34.062351034417006</v>
      </c>
      <c r="AN237" s="52">
        <v>4.6130585474961716</v>
      </c>
      <c r="AO237" s="52">
        <v>0.37288002116019858</v>
      </c>
      <c r="AP237" s="68">
        <v>122.02094010988543</v>
      </c>
      <c r="AQ237" s="68">
        <v>2.87108094376201</v>
      </c>
      <c r="AR237" s="70" t="s">
        <v>514</v>
      </c>
      <c r="AS237" s="70" t="s">
        <v>514</v>
      </c>
      <c r="AT237" s="70" t="s">
        <v>514</v>
      </c>
      <c r="AU237" s="70" t="s">
        <v>514</v>
      </c>
      <c r="AV237" s="70">
        <v>7.8503089775333705E-3</v>
      </c>
      <c r="AW237" s="70">
        <v>2.8630538623945229E-3</v>
      </c>
      <c r="AX237" s="70">
        <v>0.16640935531993711</v>
      </c>
      <c r="AY237" s="70">
        <v>9.4193974709398352E-3</v>
      </c>
      <c r="AZ237" s="70">
        <v>5.50362846892688E-2</v>
      </c>
      <c r="BA237" s="70">
        <v>7.9508328725585321E-3</v>
      </c>
      <c r="BB237" s="70" t="s">
        <v>514</v>
      </c>
      <c r="BC237" s="70" t="s">
        <v>514</v>
      </c>
      <c r="BD237" s="70" t="s">
        <v>514</v>
      </c>
      <c r="BE237" s="70" t="s">
        <v>514</v>
      </c>
      <c r="BF237" s="70" t="s">
        <v>514</v>
      </c>
      <c r="BG237" s="70" t="s">
        <v>514</v>
      </c>
      <c r="BH237" s="70">
        <v>1.5727786923383081E-3</v>
      </c>
      <c r="BI237" s="70">
        <v>1.3761813557960196E-3</v>
      </c>
      <c r="BJ237" s="70">
        <v>4.5538524881794974E-2</v>
      </c>
      <c r="BK237" s="70">
        <v>5.793964103264093E-3</v>
      </c>
    </row>
    <row r="238" spans="1:63" x14ac:dyDescent="0.15">
      <c r="A238" s="21" t="s">
        <v>604</v>
      </c>
      <c r="B238" s="21" t="s">
        <v>453</v>
      </c>
      <c r="C238" s="35">
        <v>38.068899999999999</v>
      </c>
      <c r="D238" s="35">
        <v>20.941400000000002</v>
      </c>
      <c r="E238" s="35">
        <v>39.514499999999998</v>
      </c>
      <c r="F238" s="35">
        <v>0.22140399999999999</v>
      </c>
      <c r="G238" s="35">
        <v>0.28604200000000002</v>
      </c>
      <c r="H238" s="35">
        <v>0.26547700000000002</v>
      </c>
      <c r="I238" s="35">
        <v>1.2848E-2</v>
      </c>
      <c r="J238" s="35">
        <v>2.2016999999999998E-2</v>
      </c>
      <c r="K238" s="35">
        <v>2.0452999999999999E-2</v>
      </c>
      <c r="L238" s="35">
        <v>99.357299999999995</v>
      </c>
      <c r="M238" s="35">
        <v>77.082999999999998</v>
      </c>
      <c r="N238" s="52">
        <v>2.4563579973416041</v>
      </c>
      <c r="O238" s="52">
        <v>9.2997915948735618E-2</v>
      </c>
      <c r="P238" s="70" t="s">
        <v>514</v>
      </c>
      <c r="Q238" s="70" t="s">
        <v>514</v>
      </c>
      <c r="R238" s="55" t="s">
        <v>514</v>
      </c>
      <c r="S238" s="55" t="s">
        <v>514</v>
      </c>
      <c r="T238" s="52">
        <v>89.658647319402661</v>
      </c>
      <c r="U238" s="52">
        <v>2.1530378430045234</v>
      </c>
      <c r="V238" s="52">
        <v>116.60974298647737</v>
      </c>
      <c r="W238" s="52">
        <v>2.4030858935904664</v>
      </c>
      <c r="X238" s="67">
        <v>1425.4868287688978</v>
      </c>
      <c r="Y238" s="67">
        <v>36.97508497830588</v>
      </c>
      <c r="Z238" s="52">
        <v>6.904734073641146</v>
      </c>
      <c r="AA238" s="52">
        <v>0.14465225014611338</v>
      </c>
      <c r="AB238" s="68">
        <v>113.1558705308894</v>
      </c>
      <c r="AC238" s="68">
        <v>2.3964871291072343</v>
      </c>
      <c r="AD238" s="52">
        <v>9.0091550207709492</v>
      </c>
      <c r="AE238" s="52">
        <v>0.21296049894936467</v>
      </c>
      <c r="AF238" s="68">
        <v>191.77576665338336</v>
      </c>
      <c r="AG238" s="68">
        <v>3.5774293579578504</v>
      </c>
      <c r="AH238" s="67">
        <v>2183.0323495741418</v>
      </c>
      <c r="AI238" s="67">
        <v>45.088447839741313</v>
      </c>
      <c r="AJ238" s="68">
        <v>210.22134450002994</v>
      </c>
      <c r="AK238" s="68">
        <v>3.4074598838365953</v>
      </c>
      <c r="AL238" s="67">
        <v>2257.4049003718178</v>
      </c>
      <c r="AM238" s="67">
        <v>42.319890679124157</v>
      </c>
      <c r="AN238" s="52">
        <v>4.0697190880913103</v>
      </c>
      <c r="AO238" s="52">
        <v>0.36222630626990726</v>
      </c>
      <c r="AP238" s="68">
        <v>151.6606286763697</v>
      </c>
      <c r="AQ238" s="68">
        <v>3.0399680581009521</v>
      </c>
      <c r="AR238" s="70" t="s">
        <v>514</v>
      </c>
      <c r="AS238" s="70" t="s">
        <v>514</v>
      </c>
      <c r="AT238" s="70" t="s">
        <v>514</v>
      </c>
      <c r="AU238" s="70" t="s">
        <v>514</v>
      </c>
      <c r="AV238" s="70">
        <v>1.6347113988510666E-2</v>
      </c>
      <c r="AW238" s="70">
        <v>4.2484025054886467E-3</v>
      </c>
      <c r="AX238" s="70">
        <v>0.21291763033270256</v>
      </c>
      <c r="AY238" s="70">
        <v>1.1774246838674795E-2</v>
      </c>
      <c r="AZ238" s="70">
        <v>7.9921359004679268E-2</v>
      </c>
      <c r="BA238" s="70">
        <v>6.9182571748236579E-3</v>
      </c>
      <c r="BB238" s="70" t="s">
        <v>514</v>
      </c>
      <c r="BC238" s="70" t="s">
        <v>514</v>
      </c>
      <c r="BD238" s="70" t="s">
        <v>514</v>
      </c>
      <c r="BE238" s="70" t="s">
        <v>514</v>
      </c>
      <c r="BF238" s="70">
        <v>3.8527499174646051E-3</v>
      </c>
      <c r="BG238" s="70">
        <v>2.7374802045143248E-3</v>
      </c>
      <c r="BH238" s="70">
        <v>5.8979200962686554E-3</v>
      </c>
      <c r="BI238" s="70">
        <v>2.5557653750497506E-3</v>
      </c>
      <c r="BJ238" s="70">
        <v>5.7228101581362878E-2</v>
      </c>
      <c r="BK238" s="70">
        <v>6.3022065684626965E-3</v>
      </c>
    </row>
    <row r="239" spans="1:63" x14ac:dyDescent="0.15">
      <c r="A239" s="21" t="s">
        <v>604</v>
      </c>
      <c r="B239" s="21" t="s">
        <v>454</v>
      </c>
      <c r="C239" s="35">
        <v>38.154499999999999</v>
      </c>
      <c r="D239" s="35">
        <v>21.2896</v>
      </c>
      <c r="E239" s="35">
        <v>39.546300000000002</v>
      </c>
      <c r="F239" s="35">
        <v>0.24915999999999999</v>
      </c>
      <c r="G239" s="35">
        <v>0.157831</v>
      </c>
      <c r="H239" s="35">
        <v>0.26518999999999998</v>
      </c>
      <c r="I239" s="35">
        <v>1.7229999999999999E-3</v>
      </c>
      <c r="J239" s="35">
        <v>1.3776999999999999E-2</v>
      </c>
      <c r="K239" s="35">
        <v>9.3299999999999998E-3</v>
      </c>
      <c r="L239" s="35">
        <v>99.685599999999994</v>
      </c>
      <c r="M239" s="35">
        <v>76.804699999999997</v>
      </c>
      <c r="N239" s="52">
        <v>1.7336024549139304</v>
      </c>
      <c r="O239" s="52">
        <v>8.8954528298790594E-2</v>
      </c>
      <c r="P239" s="70" t="s">
        <v>514</v>
      </c>
      <c r="Q239" s="70" t="s">
        <v>514</v>
      </c>
      <c r="R239" s="55" t="s">
        <v>514</v>
      </c>
      <c r="S239" s="55" t="s">
        <v>514</v>
      </c>
      <c r="T239" s="52">
        <v>62.9507255049894</v>
      </c>
      <c r="U239" s="52">
        <v>1.5891469793604818</v>
      </c>
      <c r="V239" s="52">
        <v>44.397011884083867</v>
      </c>
      <c r="W239" s="52">
        <v>1.2015429467952332</v>
      </c>
      <c r="X239" s="67">
        <v>1604.5240823480631</v>
      </c>
      <c r="Y239" s="67">
        <v>39.894170634487928</v>
      </c>
      <c r="Z239" s="52">
        <v>6.663646990064291</v>
      </c>
      <c r="AA239" s="52">
        <v>0.19286966686148455</v>
      </c>
      <c r="AB239" s="68">
        <v>94.817534238590582</v>
      </c>
      <c r="AC239" s="68">
        <v>2.7090724068168739</v>
      </c>
      <c r="AD239" s="52">
        <v>8.6480480877698511</v>
      </c>
      <c r="AE239" s="52">
        <v>0.24073795533406439</v>
      </c>
      <c r="AF239" s="68">
        <v>67.587861798560823</v>
      </c>
      <c r="AG239" s="68">
        <v>2.1720106816172664</v>
      </c>
      <c r="AH239" s="67">
        <v>2199.940517514045</v>
      </c>
      <c r="AI239" s="67">
        <v>55.421217136348695</v>
      </c>
      <c r="AJ239" s="68">
        <v>225.74421730417444</v>
      </c>
      <c r="AK239" s="68">
        <v>5.8684031332741364</v>
      </c>
      <c r="AL239" s="67">
        <v>1403.781739600216</v>
      </c>
      <c r="AM239" s="67">
        <v>39.223313312358975</v>
      </c>
      <c r="AN239" s="52">
        <v>5.2629351558039472</v>
      </c>
      <c r="AO239" s="52">
        <v>0.29830401692815894</v>
      </c>
      <c r="AP239" s="68">
        <v>143.89182141677838</v>
      </c>
      <c r="AQ239" s="68">
        <v>3.9688471869651316</v>
      </c>
      <c r="AR239" s="70" t="s">
        <v>514</v>
      </c>
      <c r="AS239" s="70" t="s">
        <v>514</v>
      </c>
      <c r="AT239" s="70" t="s">
        <v>514</v>
      </c>
      <c r="AU239" s="70" t="s">
        <v>514</v>
      </c>
      <c r="AV239" s="70">
        <v>1.2929920668878492E-2</v>
      </c>
      <c r="AW239" s="70">
        <v>3.8789762006635471E-3</v>
      </c>
      <c r="AX239" s="70">
        <v>0.18250082599945933</v>
      </c>
      <c r="AY239" s="70">
        <v>1.0793059602118562E-2</v>
      </c>
      <c r="AZ239" s="70">
        <v>6.9905374736650983E-2</v>
      </c>
      <c r="BA239" s="70">
        <v>8.4671207214259692E-3</v>
      </c>
      <c r="BB239" s="70" t="s">
        <v>514</v>
      </c>
      <c r="BC239" s="70" t="s">
        <v>514</v>
      </c>
      <c r="BD239" s="70" t="s">
        <v>514</v>
      </c>
      <c r="BE239" s="70" t="s">
        <v>514</v>
      </c>
      <c r="BF239" s="70" t="s">
        <v>514</v>
      </c>
      <c r="BG239" s="70" t="s">
        <v>514</v>
      </c>
      <c r="BH239" s="70">
        <v>5.406426754912934E-3</v>
      </c>
      <c r="BI239" s="70">
        <v>3.1455573846766163E-3</v>
      </c>
      <c r="BJ239" s="70">
        <v>4.5131930909636089E-2</v>
      </c>
      <c r="BK239" s="70">
        <v>6.5055035545421389E-3</v>
      </c>
    </row>
    <row r="240" spans="1:63" x14ac:dyDescent="0.15">
      <c r="A240" s="21" t="s">
        <v>604</v>
      </c>
      <c r="B240" s="21" t="s">
        <v>455</v>
      </c>
      <c r="C240" s="35">
        <v>38.916800000000002</v>
      </c>
      <c r="D240" s="35">
        <v>18.624099999999999</v>
      </c>
      <c r="E240" s="35">
        <v>41.500300000000003</v>
      </c>
      <c r="F240" s="35">
        <v>0.25776399999999999</v>
      </c>
      <c r="G240" s="35">
        <v>0.16556799999999999</v>
      </c>
      <c r="H240" s="35">
        <v>0.24556</v>
      </c>
      <c r="I240" s="35">
        <v>2.7793000000000002E-2</v>
      </c>
      <c r="J240" s="35">
        <v>2.5218999999999998E-2</v>
      </c>
      <c r="K240" s="35">
        <v>2.9548000000000001E-2</v>
      </c>
      <c r="L240" s="35">
        <v>99.792299999999997</v>
      </c>
      <c r="M240" s="35">
        <v>79.888000000000005</v>
      </c>
      <c r="N240" s="52">
        <v>1.6840709562021037</v>
      </c>
      <c r="O240" s="52">
        <v>7.8846059173928035E-2</v>
      </c>
      <c r="P240" s="70" t="s">
        <v>514</v>
      </c>
      <c r="Q240" s="70" t="s">
        <v>514</v>
      </c>
      <c r="R240" s="55" t="s">
        <v>514</v>
      </c>
      <c r="S240" s="55" t="s">
        <v>514</v>
      </c>
      <c r="T240" s="52">
        <v>65.206288959565569</v>
      </c>
      <c r="U240" s="52">
        <v>1.3328329504313718</v>
      </c>
      <c r="V240" s="52">
        <v>38.929991476165554</v>
      </c>
      <c r="W240" s="52">
        <v>1.2616200941349949</v>
      </c>
      <c r="X240" s="67">
        <v>1542.2502550161796</v>
      </c>
      <c r="Y240" s="67">
        <v>30.163885113881115</v>
      </c>
      <c r="Z240" s="52">
        <v>5.766803039158388</v>
      </c>
      <c r="AA240" s="52">
        <v>0.14465225014611338</v>
      </c>
      <c r="AB240" s="68">
        <v>74.39529609489415</v>
      </c>
      <c r="AC240" s="68">
        <v>1.6671214811180761</v>
      </c>
      <c r="AD240" s="52">
        <v>7.7684286355876937</v>
      </c>
      <c r="AE240" s="52">
        <v>0.14814643405173195</v>
      </c>
      <c r="AF240" s="68">
        <v>221.28955885653562</v>
      </c>
      <c r="AG240" s="68">
        <v>3.7051946921706311</v>
      </c>
      <c r="AH240" s="67">
        <v>1936.9245717822205</v>
      </c>
      <c r="AI240" s="67">
        <v>35.695021206461874</v>
      </c>
      <c r="AJ240" s="68">
        <v>197.44336993564269</v>
      </c>
      <c r="AK240" s="68">
        <v>4.1646731913558392</v>
      </c>
      <c r="AL240" s="67">
        <v>1406.8783169669812</v>
      </c>
      <c r="AM240" s="67">
        <v>30.965773667651824</v>
      </c>
      <c r="AN240" s="52">
        <v>5.4653557387194827</v>
      </c>
      <c r="AO240" s="52">
        <v>0.30895773181845027</v>
      </c>
      <c r="AP240" s="68">
        <v>120.83873030951283</v>
      </c>
      <c r="AQ240" s="68">
        <v>2.6177502722535975</v>
      </c>
      <c r="AR240" s="70" t="s">
        <v>514</v>
      </c>
      <c r="AS240" s="70" t="s">
        <v>514</v>
      </c>
      <c r="AT240" s="70" t="s">
        <v>514</v>
      </c>
      <c r="AU240" s="70" t="s">
        <v>514</v>
      </c>
      <c r="AV240" s="70">
        <v>9.4203707730400443E-3</v>
      </c>
      <c r="AW240" s="70">
        <v>3.0477670148070729E-3</v>
      </c>
      <c r="AX240" s="70">
        <v>0.14129096206409753</v>
      </c>
      <c r="AY240" s="70">
        <v>8.6344476816948498E-3</v>
      </c>
      <c r="AZ240" s="70">
        <v>4.718870938648375E-2</v>
      </c>
      <c r="BA240" s="70">
        <v>7.7443177330115565E-3</v>
      </c>
      <c r="BB240" s="70" t="s">
        <v>514</v>
      </c>
      <c r="BC240" s="70" t="s">
        <v>514</v>
      </c>
      <c r="BD240" s="70" t="s">
        <v>514</v>
      </c>
      <c r="BE240" s="70" t="s">
        <v>514</v>
      </c>
      <c r="BF240" s="70">
        <v>9.1249340150477494E-5</v>
      </c>
      <c r="BG240" s="70">
        <v>1.1152697129502805E-4</v>
      </c>
      <c r="BH240" s="70">
        <v>4.6200374087437797E-3</v>
      </c>
      <c r="BI240" s="70">
        <v>2.0642720336940291E-3</v>
      </c>
      <c r="BJ240" s="70">
        <v>3.8626427355093945E-2</v>
      </c>
      <c r="BK240" s="70">
        <v>4.8791276659066038E-3</v>
      </c>
    </row>
    <row r="241" spans="1:63" x14ac:dyDescent="0.15">
      <c r="A241" s="21" t="s">
        <v>603</v>
      </c>
      <c r="B241" s="21" t="s">
        <v>531</v>
      </c>
      <c r="C241" s="35">
        <v>38.819600000000001</v>
      </c>
      <c r="D241" s="35">
        <v>19.007200000000001</v>
      </c>
      <c r="E241" s="35">
        <v>40.971299999999999</v>
      </c>
      <c r="F241" s="35">
        <v>0.253527</v>
      </c>
      <c r="G241" s="35">
        <v>0.177595</v>
      </c>
      <c r="H241" s="35">
        <v>0.24529799999999999</v>
      </c>
      <c r="I241" s="35">
        <v>6.6660000000000001E-3</v>
      </c>
      <c r="J241" s="35">
        <v>1.6157000000000001E-2</v>
      </c>
      <c r="K241" s="35">
        <v>1.9515000000000001E-2</v>
      </c>
      <c r="L241" s="35">
        <v>99.510999999999996</v>
      </c>
      <c r="M241" s="35">
        <v>79.349400000000003</v>
      </c>
      <c r="N241" s="52">
        <v>1.6335286105777911</v>
      </c>
      <c r="O241" s="52">
        <v>8.2889446823873059E-2</v>
      </c>
      <c r="P241" s="70" t="s">
        <v>514</v>
      </c>
      <c r="Q241" s="70" t="s">
        <v>514</v>
      </c>
      <c r="R241" s="55" t="s">
        <v>514</v>
      </c>
      <c r="S241" s="55" t="s">
        <v>514</v>
      </c>
      <c r="T241" s="52">
        <v>66.282807881067839</v>
      </c>
      <c r="U241" s="52">
        <v>0.97399330993061772</v>
      </c>
      <c r="V241" s="52">
        <v>50.825266649438362</v>
      </c>
      <c r="W241" s="52">
        <v>1.1414657994554716</v>
      </c>
      <c r="X241" s="67">
        <v>1592.8477397233351</v>
      </c>
      <c r="Y241" s="67">
        <v>35.029027874184521</v>
      </c>
      <c r="Z241" s="52">
        <v>5.9982466393921685</v>
      </c>
      <c r="AA241" s="52">
        <v>0.11572180011689072</v>
      </c>
      <c r="AB241" s="68">
        <v>79.605050723388132</v>
      </c>
      <c r="AC241" s="68">
        <v>1.5629263885481963</v>
      </c>
      <c r="AD241" s="52">
        <v>8.8980451952321484</v>
      </c>
      <c r="AE241" s="52">
        <v>0.20370134682113142</v>
      </c>
      <c r="AF241" s="68">
        <v>170.18342517142347</v>
      </c>
      <c r="AG241" s="68">
        <v>3.8329600263834114</v>
      </c>
      <c r="AH241" s="67">
        <v>1975.4376209786662</v>
      </c>
      <c r="AI241" s="67">
        <v>43.209762513085423</v>
      </c>
      <c r="AJ241" s="68">
        <v>206.05667130867408</v>
      </c>
      <c r="AK241" s="68">
        <v>5.6790998063943254</v>
      </c>
      <c r="AL241" s="67">
        <v>1587.5119966949501</v>
      </c>
      <c r="AM241" s="67">
        <v>34.062351034417006</v>
      </c>
      <c r="AN241" s="52">
        <v>4.9326699942049128</v>
      </c>
      <c r="AO241" s="52">
        <v>0.19176686802524501</v>
      </c>
      <c r="AP241" s="68">
        <v>125.22979528232533</v>
      </c>
      <c r="AQ241" s="68">
        <v>2.4488631579146554</v>
      </c>
      <c r="AR241" s="70" t="s">
        <v>514</v>
      </c>
      <c r="AS241" s="70" t="s">
        <v>514</v>
      </c>
      <c r="AT241" s="70" t="s">
        <v>514</v>
      </c>
      <c r="AU241" s="70" t="s">
        <v>514</v>
      </c>
      <c r="AV241" s="70">
        <v>9.6974405016588688E-3</v>
      </c>
      <c r="AW241" s="70">
        <v>2.7706972861882484E-3</v>
      </c>
      <c r="AX241" s="70">
        <v>0.13334334544799206</v>
      </c>
      <c r="AY241" s="70">
        <v>6.6720732085823837E-3</v>
      </c>
      <c r="AZ241" s="70">
        <v>5.9889390468622711E-2</v>
      </c>
      <c r="BA241" s="70">
        <v>1.0325756977348742E-2</v>
      </c>
      <c r="BB241" s="70">
        <v>2.2593932251294987E-4</v>
      </c>
      <c r="BC241" s="70">
        <v>2.7973439930174744E-4</v>
      </c>
      <c r="BD241" s="70" t="s">
        <v>514</v>
      </c>
      <c r="BE241" s="70" t="s">
        <v>514</v>
      </c>
      <c r="BF241" s="70">
        <v>4.3596906960783688E-4</v>
      </c>
      <c r="BG241" s="70">
        <v>4.9680196304148852E-4</v>
      </c>
      <c r="BH241" s="70">
        <v>4.6200374087437797E-3</v>
      </c>
      <c r="BI241" s="70">
        <v>2.1625707019651739E-3</v>
      </c>
      <c r="BJ241" s="70">
        <v>3.537367557782288E-2</v>
      </c>
      <c r="BK241" s="70">
        <v>5.2857216380654878E-3</v>
      </c>
    </row>
    <row r="242" spans="1:63" x14ac:dyDescent="0.15">
      <c r="A242" s="21" t="s">
        <v>603</v>
      </c>
      <c r="B242" s="21" t="s">
        <v>443</v>
      </c>
      <c r="C242" s="35">
        <v>38.906799999999997</v>
      </c>
      <c r="D242" s="35">
        <v>19.950299999999999</v>
      </c>
      <c r="E242" s="35">
        <v>40.802100000000003</v>
      </c>
      <c r="F242" s="35">
        <v>0.25176399999999999</v>
      </c>
      <c r="G242" s="35">
        <v>0.17821799999999999</v>
      </c>
      <c r="H242" s="35">
        <v>0.25276900000000002</v>
      </c>
      <c r="I242" s="35">
        <v>2.0194E-2</v>
      </c>
      <c r="J242" s="35">
        <v>2.759E-2</v>
      </c>
      <c r="K242" s="35">
        <v>1.5502999999999999E-2</v>
      </c>
      <c r="L242" s="35">
        <v>100.40600000000001</v>
      </c>
      <c r="M242" s="35">
        <v>78.474800000000002</v>
      </c>
      <c r="N242" s="52">
        <v>1.747754311688738</v>
      </c>
      <c r="O242" s="52">
        <v>7.7835212261441772E-2</v>
      </c>
      <c r="P242" s="70" t="s">
        <v>514</v>
      </c>
      <c r="Q242" s="70" t="s">
        <v>514</v>
      </c>
      <c r="R242" s="55" t="s">
        <v>514</v>
      </c>
      <c r="S242" s="55" t="s">
        <v>514</v>
      </c>
      <c r="T242" s="52">
        <v>63.104513922346861</v>
      </c>
      <c r="U242" s="52">
        <v>1.4866213677888376</v>
      </c>
      <c r="V242" s="52">
        <v>51.005498091457653</v>
      </c>
      <c r="W242" s="52">
        <v>1.6220829781735648</v>
      </c>
      <c r="X242" s="67">
        <v>1516.9515126626018</v>
      </c>
      <c r="Y242" s="67">
        <v>36.002056426245197</v>
      </c>
      <c r="Z242" s="52">
        <v>5.9886031560490949</v>
      </c>
      <c r="AA242" s="52">
        <v>0.13500876680303919</v>
      </c>
      <c r="AB242" s="68">
        <v>96.172070441999011</v>
      </c>
      <c r="AC242" s="68">
        <v>2.6048773142469939</v>
      </c>
      <c r="AD242" s="52">
        <v>8.3054594590252222</v>
      </c>
      <c r="AE242" s="52">
        <v>0.19444219469289817</v>
      </c>
      <c r="AF242" s="68">
        <v>124.69896619167365</v>
      </c>
      <c r="AG242" s="68">
        <v>2.1720106816172664</v>
      </c>
      <c r="AH242" s="67">
        <v>2128.5504751011213</v>
      </c>
      <c r="AI242" s="67">
        <v>44.149105176413364</v>
      </c>
      <c r="AJ242" s="68">
        <v>212.8715910763473</v>
      </c>
      <c r="AK242" s="68">
        <v>5.3004931526347034</v>
      </c>
      <c r="AL242" s="67">
        <v>1600.9304986175994</v>
      </c>
      <c r="AM242" s="67">
        <v>40.255505767947369</v>
      </c>
      <c r="AN242" s="52">
        <v>5.2203202962427815</v>
      </c>
      <c r="AO242" s="52">
        <v>0.20242058291553641</v>
      </c>
      <c r="AP242" s="68">
        <v>132.74527187040823</v>
      </c>
      <c r="AQ242" s="68">
        <v>3.0399680581009521</v>
      </c>
      <c r="AR242" s="71"/>
      <c r="AS242" s="71"/>
      <c r="AT242" s="70" t="s">
        <v>514</v>
      </c>
      <c r="AU242" s="70" t="s">
        <v>514</v>
      </c>
      <c r="AV242" s="70">
        <v>9.6974405016588688E-3</v>
      </c>
      <c r="AW242" s="70">
        <v>2.2165578289505983E-3</v>
      </c>
      <c r="AX242" s="70">
        <v>0.15797114508555352</v>
      </c>
      <c r="AY242" s="70">
        <v>9.8118723655623297E-3</v>
      </c>
      <c r="AZ242" s="70">
        <v>5.9476360189528753E-2</v>
      </c>
      <c r="BA242" s="70">
        <v>7.1247723143706317E-3</v>
      </c>
      <c r="BB242" s="70" t="s">
        <v>514</v>
      </c>
      <c r="BC242" s="70" t="s">
        <v>514</v>
      </c>
      <c r="BD242" s="70" t="s">
        <v>514</v>
      </c>
      <c r="BE242" s="70" t="s">
        <v>514</v>
      </c>
      <c r="BF242" s="70" t="s">
        <v>514</v>
      </c>
      <c r="BG242" s="70" t="s">
        <v>514</v>
      </c>
      <c r="BH242" s="70">
        <v>2.4574667067786063E-3</v>
      </c>
      <c r="BI242" s="70">
        <v>1.6710773606094522E-3</v>
      </c>
      <c r="BJ242" s="70">
        <v>4.4725336937477204E-2</v>
      </c>
      <c r="BK242" s="70">
        <v>5.4890186241449302E-3</v>
      </c>
    </row>
    <row r="243" spans="1:63" x14ac:dyDescent="0.15">
      <c r="A243" s="21" t="s">
        <v>603</v>
      </c>
      <c r="B243" s="21" t="s">
        <v>444</v>
      </c>
      <c r="C243" s="35">
        <v>38.4589</v>
      </c>
      <c r="D243" s="35">
        <v>19.847999999999999</v>
      </c>
      <c r="E243" s="35">
        <v>40.534700000000001</v>
      </c>
      <c r="F243" s="35">
        <v>0.242787</v>
      </c>
      <c r="G243" s="35">
        <v>0.17863399999999999</v>
      </c>
      <c r="H243" s="35">
        <v>0.24825800000000001</v>
      </c>
      <c r="I243" s="35">
        <v>1.9789999999999999E-2</v>
      </c>
      <c r="J243" s="35">
        <v>2.3085999999999999E-2</v>
      </c>
      <c r="K243" s="35">
        <v>1.5467E-2</v>
      </c>
      <c r="L243" s="35">
        <v>99.571399999999997</v>
      </c>
      <c r="M243" s="35">
        <v>78.450500000000005</v>
      </c>
      <c r="N243" s="52">
        <v>1.728548220351499</v>
      </c>
      <c r="O243" s="52">
        <v>6.5705049311606686E-2</v>
      </c>
      <c r="P243" s="70" t="s">
        <v>514</v>
      </c>
      <c r="Q243" s="70" t="s">
        <v>514</v>
      </c>
      <c r="R243" s="55" t="s">
        <v>514</v>
      </c>
      <c r="S243" s="55" t="s">
        <v>514</v>
      </c>
      <c r="T243" s="52">
        <v>67.000487162069334</v>
      </c>
      <c r="U243" s="52">
        <v>1.4353585620030156</v>
      </c>
      <c r="V243" s="52">
        <v>69.509259472104247</v>
      </c>
      <c r="W243" s="52">
        <v>1.3216972414747565</v>
      </c>
      <c r="X243" s="67">
        <v>1528.62785528733</v>
      </c>
      <c r="Y243" s="67">
        <v>35.029027874184521</v>
      </c>
      <c r="Z243" s="52">
        <v>6.3068381063705443</v>
      </c>
      <c r="AA243" s="52">
        <v>0.15429573348918763</v>
      </c>
      <c r="AB243" s="68">
        <v>107.21675025440628</v>
      </c>
      <c r="AC243" s="68">
        <v>2.1880969439674751</v>
      </c>
      <c r="AD243" s="52">
        <v>8.2776820026405211</v>
      </c>
      <c r="AE243" s="52">
        <v>0.19444219469289817</v>
      </c>
      <c r="AF243" s="68">
        <v>124.69896619167365</v>
      </c>
      <c r="AG243" s="68">
        <v>2.8108373526811685</v>
      </c>
      <c r="AH243" s="67">
        <v>2066.5538593214769</v>
      </c>
      <c r="AI243" s="67">
        <v>35.695021206461874</v>
      </c>
      <c r="AJ243" s="68">
        <v>210.69460281722945</v>
      </c>
      <c r="AK243" s="68">
        <v>5.77375146983423</v>
      </c>
      <c r="AL243" s="67">
        <v>1576.1578796834779</v>
      </c>
      <c r="AM243" s="67">
        <v>43.352083134712551</v>
      </c>
      <c r="AN243" s="52">
        <v>4.9752848537660785</v>
      </c>
      <c r="AO243" s="52">
        <v>0.24503544247670198</v>
      </c>
      <c r="AP243" s="68">
        <v>129.53641669796835</v>
      </c>
      <c r="AQ243" s="68">
        <v>3.0399680581009521</v>
      </c>
      <c r="AR243" s="71"/>
      <c r="AS243" s="71"/>
      <c r="AT243" s="70" t="s">
        <v>514</v>
      </c>
      <c r="AU243" s="70" t="s">
        <v>514</v>
      </c>
      <c r="AV243" s="70">
        <v>6.0955340296141459E-3</v>
      </c>
      <c r="AW243" s="70">
        <v>2.4936275575694234E-3</v>
      </c>
      <c r="AX243" s="70">
        <v>0.16739054255649333</v>
      </c>
      <c r="AY243" s="70">
        <v>6.1814795903042674E-3</v>
      </c>
      <c r="AZ243" s="70">
        <v>7.0628177725065397E-2</v>
      </c>
      <c r="BA243" s="70">
        <v>9.3964388493873556E-3</v>
      </c>
      <c r="BB243" s="70" t="s">
        <v>514</v>
      </c>
      <c r="BC243" s="70" t="s">
        <v>514</v>
      </c>
      <c r="BD243" s="70" t="s">
        <v>514</v>
      </c>
      <c r="BE243" s="70" t="s">
        <v>514</v>
      </c>
      <c r="BF243" s="70" t="s">
        <v>514</v>
      </c>
      <c r="BG243" s="70" t="s">
        <v>514</v>
      </c>
      <c r="BH243" s="70">
        <v>3.3421547212189044E-3</v>
      </c>
      <c r="BI243" s="70">
        <v>1.7693760288805965E-3</v>
      </c>
      <c r="BJ243" s="70">
        <v>5.0316004054661856E-2</v>
      </c>
      <c r="BK243" s="70">
        <v>7.5219884849393485E-3</v>
      </c>
    </row>
    <row r="244" spans="1:63" x14ac:dyDescent="0.15">
      <c r="A244" s="21" t="s">
        <v>603</v>
      </c>
      <c r="B244" s="21" t="s">
        <v>445</v>
      </c>
      <c r="C244" s="35">
        <v>38.7012</v>
      </c>
      <c r="D244" s="35">
        <v>19.813600000000001</v>
      </c>
      <c r="E244" s="35">
        <v>40.2973</v>
      </c>
      <c r="F244" s="35">
        <v>0.245752</v>
      </c>
      <c r="G244" s="35">
        <v>0.18566299999999999</v>
      </c>
      <c r="H244" s="35">
        <v>0.248832</v>
      </c>
      <c r="I244" s="35">
        <v>-1.5E-3</v>
      </c>
      <c r="J244" s="35">
        <v>1.1164E-2</v>
      </c>
      <c r="K244" s="35">
        <v>1.3391E-2</v>
      </c>
      <c r="L244" s="35">
        <v>99.5154</v>
      </c>
      <c r="M244" s="35">
        <v>78.380499999999998</v>
      </c>
      <c r="N244" s="52">
        <v>1.7406783833013342</v>
      </c>
      <c r="O244" s="52">
        <v>6.0650814749175407E-2</v>
      </c>
      <c r="P244" s="70" t="s">
        <v>514</v>
      </c>
      <c r="Q244" s="70" t="s">
        <v>514</v>
      </c>
      <c r="R244" s="55" t="s">
        <v>514</v>
      </c>
      <c r="S244" s="55" t="s">
        <v>514</v>
      </c>
      <c r="T244" s="52">
        <v>62.284309029773716</v>
      </c>
      <c r="U244" s="52">
        <v>1.4353585620030156</v>
      </c>
      <c r="V244" s="52">
        <v>44.997783357481488</v>
      </c>
      <c r="W244" s="52">
        <v>0.96123435743618657</v>
      </c>
      <c r="X244" s="67">
        <v>1563.6568831615145</v>
      </c>
      <c r="Y244" s="67">
        <v>32.109942218002473</v>
      </c>
      <c r="Z244" s="52">
        <v>6.0657510227936884</v>
      </c>
      <c r="AA244" s="52">
        <v>0.16393921683226187</v>
      </c>
      <c r="AB244" s="68">
        <v>92.629437294623102</v>
      </c>
      <c r="AC244" s="68">
        <v>2.917462591956633</v>
      </c>
      <c r="AD244" s="52">
        <v>7.9813891345370571</v>
      </c>
      <c r="AE244" s="52">
        <v>0.19444219469289817</v>
      </c>
      <c r="AF244" s="68">
        <v>121.63259817056692</v>
      </c>
      <c r="AG244" s="68">
        <v>2.6830720184683883</v>
      </c>
      <c r="AH244" s="67">
        <v>2081.5833419347241</v>
      </c>
      <c r="AI244" s="67">
        <v>36.634363869789816</v>
      </c>
      <c r="AJ244" s="68">
        <v>210.69460281722945</v>
      </c>
      <c r="AK244" s="68">
        <v>5.2058414891947979</v>
      </c>
      <c r="AL244" s="67">
        <v>1569.9647249499476</v>
      </c>
      <c r="AM244" s="67">
        <v>39.223313312358975</v>
      </c>
      <c r="AN244" s="52">
        <v>4.5597899730447153</v>
      </c>
      <c r="AO244" s="52">
        <v>0.3196114467087417</v>
      </c>
      <c r="AP244" s="68">
        <v>127.42532776873156</v>
      </c>
      <c r="AQ244" s="68">
        <v>3.4621858439483058</v>
      </c>
      <c r="AR244" s="71"/>
      <c r="AS244" s="71"/>
      <c r="AT244" s="70" t="s">
        <v>514</v>
      </c>
      <c r="AU244" s="70" t="s">
        <v>514</v>
      </c>
      <c r="AV244" s="70">
        <v>8.3120918585647442E-3</v>
      </c>
      <c r="AW244" s="70">
        <v>3.0477670148070729E-3</v>
      </c>
      <c r="AX244" s="70">
        <v>0.1546351084812623</v>
      </c>
      <c r="AY244" s="70">
        <v>8.8306851290060953E-3</v>
      </c>
      <c r="AZ244" s="70">
        <v>5.8753557201114345E-2</v>
      </c>
      <c r="BA244" s="70">
        <v>8.0540904423320181E-3</v>
      </c>
      <c r="BB244" s="70" t="s">
        <v>514</v>
      </c>
      <c r="BC244" s="70" t="s">
        <v>514</v>
      </c>
      <c r="BD244" s="70" t="s">
        <v>514</v>
      </c>
      <c r="BE244" s="70" t="s">
        <v>514</v>
      </c>
      <c r="BF244" s="70">
        <v>5.7791248761969082E-5</v>
      </c>
      <c r="BG244" s="70">
        <v>9.4290984822160067E-5</v>
      </c>
      <c r="BH244" s="70" t="s">
        <v>514</v>
      </c>
      <c r="BI244" s="70" t="s">
        <v>514</v>
      </c>
      <c r="BJ244" s="70">
        <v>3.9134669820292553E-2</v>
      </c>
      <c r="BK244" s="70">
        <v>5.6923156102243718E-3</v>
      </c>
    </row>
    <row r="245" spans="1:63" x14ac:dyDescent="0.15">
      <c r="A245" s="21" t="s">
        <v>603</v>
      </c>
      <c r="B245" s="21" t="s">
        <v>446</v>
      </c>
      <c r="C245" s="35">
        <v>38.834899999999998</v>
      </c>
      <c r="D245" s="35">
        <v>19.888200000000001</v>
      </c>
      <c r="E245" s="35">
        <v>40.674100000000003</v>
      </c>
      <c r="F245" s="35">
        <v>0.237566</v>
      </c>
      <c r="G245" s="35">
        <v>0.182391</v>
      </c>
      <c r="H245" s="35">
        <v>0.247947</v>
      </c>
      <c r="I245" s="35">
        <v>2.0178999999999999E-2</v>
      </c>
      <c r="J245" s="35">
        <v>1.6976999999999999E-2</v>
      </c>
      <c r="K245" s="35">
        <v>1.4484E-2</v>
      </c>
      <c r="L245" s="35">
        <v>100.123</v>
      </c>
      <c r="M245" s="35">
        <v>78.474299999999999</v>
      </c>
      <c r="N245" s="52">
        <v>1.8003183511380232</v>
      </c>
      <c r="O245" s="52">
        <v>9.2997915948735618E-2</v>
      </c>
      <c r="P245" s="70" t="s">
        <v>514</v>
      </c>
      <c r="Q245" s="70" t="s">
        <v>514</v>
      </c>
      <c r="R245" s="55" t="s">
        <v>514</v>
      </c>
      <c r="S245" s="55" t="s">
        <v>514</v>
      </c>
      <c r="T245" s="52">
        <v>58.798438236337823</v>
      </c>
      <c r="U245" s="52">
        <v>1.7429353967179475</v>
      </c>
      <c r="V245" s="52">
        <v>70.650725271559708</v>
      </c>
      <c r="W245" s="52">
        <v>2.0426230095518965</v>
      </c>
      <c r="X245" s="67">
        <v>1377.8084297179244</v>
      </c>
      <c r="Y245" s="67">
        <v>48.651427603034051</v>
      </c>
      <c r="Z245" s="52">
        <v>5.766803039158388</v>
      </c>
      <c r="AA245" s="52">
        <v>0.24108708357685565</v>
      </c>
      <c r="AB245" s="68">
        <v>97.005631182558048</v>
      </c>
      <c r="AC245" s="68">
        <v>2.917462591956633</v>
      </c>
      <c r="AD245" s="52">
        <v>8.4999016537181191</v>
      </c>
      <c r="AE245" s="52">
        <v>0.29629286810346389</v>
      </c>
      <c r="AF245" s="68">
        <v>122.78248617848195</v>
      </c>
      <c r="AG245" s="68">
        <v>4.2162560290217526</v>
      </c>
      <c r="AH245" s="67">
        <v>2090.0374259046753</v>
      </c>
      <c r="AI245" s="67">
        <v>54.481874473020753</v>
      </c>
      <c r="AJ245" s="68">
        <v>217.79347757522237</v>
      </c>
      <c r="AK245" s="68">
        <v>7.3828297483126226</v>
      </c>
      <c r="AL245" s="67">
        <v>1639.1216194743699</v>
      </c>
      <c r="AM245" s="67">
        <v>57.802777512950072</v>
      </c>
      <c r="AN245" s="52">
        <v>5.6571226067447276</v>
      </c>
      <c r="AO245" s="52">
        <v>0.36222630626990726</v>
      </c>
      <c r="AP245" s="68">
        <v>136.71411905737335</v>
      </c>
      <c r="AQ245" s="68">
        <v>4.2221778584735441</v>
      </c>
      <c r="AR245" s="71"/>
      <c r="AS245" s="71"/>
      <c r="AT245" s="70" t="s">
        <v>514</v>
      </c>
      <c r="AU245" s="70" t="s">
        <v>514</v>
      </c>
      <c r="AV245" s="70">
        <v>6.7420300630580705E-3</v>
      </c>
      <c r="AW245" s="70">
        <v>3.1401235910133475E-3</v>
      </c>
      <c r="AX245" s="70">
        <v>0.16189589403177845</v>
      </c>
      <c r="AY245" s="70">
        <v>1.3736621311787262E-2</v>
      </c>
      <c r="AZ245" s="70">
        <v>6.2780602422280354E-2</v>
      </c>
      <c r="BA245" s="70">
        <v>9.6029539889343294E-3</v>
      </c>
      <c r="BB245" s="70" t="s">
        <v>514</v>
      </c>
      <c r="BC245" s="70" t="s">
        <v>514</v>
      </c>
      <c r="BD245" s="70" t="s">
        <v>514</v>
      </c>
      <c r="BE245" s="70" t="s">
        <v>514</v>
      </c>
      <c r="BF245" s="70">
        <v>2.4333157373460665E-4</v>
      </c>
      <c r="BG245" s="70">
        <v>2.1291512701778083E-4</v>
      </c>
      <c r="BH245" s="70">
        <v>3.4404533894900492E-3</v>
      </c>
      <c r="BI245" s="70">
        <v>2.2608693702363177E-3</v>
      </c>
      <c r="BJ245" s="70">
        <v>4.4725336937477204E-2</v>
      </c>
      <c r="BK245" s="70">
        <v>7.9285824570982308E-3</v>
      </c>
    </row>
    <row r="246" spans="1:63" x14ac:dyDescent="0.15">
      <c r="A246" s="21" t="s">
        <v>603</v>
      </c>
      <c r="B246" s="21" t="s">
        <v>530</v>
      </c>
      <c r="C246" s="35">
        <v>38.114899999999999</v>
      </c>
      <c r="D246" s="35">
        <v>19.953399999999998</v>
      </c>
      <c r="E246" s="35">
        <v>40.158499999999997</v>
      </c>
      <c r="F246" s="35">
        <v>0.27678599999999998</v>
      </c>
      <c r="G246" s="35">
        <v>0.17630199999999999</v>
      </c>
      <c r="H246" s="35">
        <v>0.25551499999999999</v>
      </c>
      <c r="I246" s="35">
        <v>-1.1199999999999999E-3</v>
      </c>
      <c r="J246" s="35">
        <v>1.5509E-2</v>
      </c>
      <c r="K246" s="35">
        <v>2.0774000000000001E-2</v>
      </c>
      <c r="L246" s="35">
        <v>98.990399999999994</v>
      </c>
      <c r="M246" s="35">
        <v>78.202399999999997</v>
      </c>
      <c r="N246" s="52">
        <v>1.6557672426524885</v>
      </c>
      <c r="O246" s="52">
        <v>7.4802671523982997E-2</v>
      </c>
      <c r="P246" s="70" t="s">
        <v>514</v>
      </c>
      <c r="Q246" s="70" t="s">
        <v>514</v>
      </c>
      <c r="R246" s="55" t="s">
        <v>514</v>
      </c>
      <c r="S246" s="55" t="s">
        <v>514</v>
      </c>
      <c r="T246" s="52">
        <v>61.720418166129676</v>
      </c>
      <c r="U246" s="52">
        <v>1.7941982025037695</v>
      </c>
      <c r="V246" s="52">
        <v>30.819576585297728</v>
      </c>
      <c r="W246" s="52">
        <v>1.2616200941349949</v>
      </c>
      <c r="X246" s="67">
        <v>1714.47630873092</v>
      </c>
      <c r="Y246" s="67">
        <v>36.002056426245197</v>
      </c>
      <c r="Z246" s="52">
        <v>5.853594389246056</v>
      </c>
      <c r="AA246" s="52">
        <v>0.13500876680303919</v>
      </c>
      <c r="AB246" s="68">
        <v>77.000173409141141</v>
      </c>
      <c r="AC246" s="68">
        <v>1.9797067588277153</v>
      </c>
      <c r="AD246" s="52">
        <v>10.18506734105657</v>
      </c>
      <c r="AE246" s="52">
        <v>0.18518304256466492</v>
      </c>
      <c r="AF246" s="68">
        <v>209.02408677210869</v>
      </c>
      <c r="AG246" s="68">
        <v>4.2162560290217526</v>
      </c>
      <c r="AH246" s="67">
        <v>1994.2244742452251</v>
      </c>
      <c r="AI246" s="67">
        <v>44.149105176413364</v>
      </c>
      <c r="AJ246" s="68">
        <v>202.45990809795771</v>
      </c>
      <c r="AK246" s="68">
        <v>4.4486281816755548</v>
      </c>
      <c r="AL246" s="67">
        <v>1508.0331776146438</v>
      </c>
      <c r="AM246" s="67">
        <v>27.869196300886642</v>
      </c>
      <c r="AN246" s="52">
        <v>4.9539774239854966</v>
      </c>
      <c r="AO246" s="52">
        <v>0.24503544247670198</v>
      </c>
      <c r="AP246" s="68">
        <v>132.06972341305246</v>
      </c>
      <c r="AQ246" s="68">
        <v>2.2799760435757142</v>
      </c>
      <c r="AR246" s="71"/>
      <c r="AS246" s="71"/>
      <c r="AT246" s="70" t="s">
        <v>514</v>
      </c>
      <c r="AU246" s="70" t="s">
        <v>514</v>
      </c>
      <c r="AV246" s="70">
        <v>3.4171933196321724E-2</v>
      </c>
      <c r="AW246" s="70">
        <v>1.0159223382690243E-2</v>
      </c>
      <c r="AX246" s="70">
        <v>0.15120095315331547</v>
      </c>
      <c r="AY246" s="70">
        <v>9.7137536419067069E-3</v>
      </c>
      <c r="AZ246" s="70">
        <v>7.3312874539176065E-2</v>
      </c>
      <c r="BA246" s="70">
        <v>1.7553786861492861E-2</v>
      </c>
      <c r="BB246" s="70" t="s">
        <v>514</v>
      </c>
      <c r="BC246" s="70" t="s">
        <v>514</v>
      </c>
      <c r="BD246" s="70">
        <v>8.0208828253110973E-3</v>
      </c>
      <c r="BE246" s="70">
        <v>6.8750424216952261E-3</v>
      </c>
      <c r="BF246" s="70">
        <v>2.0277631144550554E-3</v>
      </c>
      <c r="BG246" s="70">
        <v>1.318046024395786E-3</v>
      </c>
      <c r="BH246" s="70" t="s">
        <v>514</v>
      </c>
      <c r="BI246" s="70" t="s">
        <v>514</v>
      </c>
      <c r="BJ246" s="70">
        <v>3.7813239410776182E-2</v>
      </c>
      <c r="BK246" s="70">
        <v>4.6758306798271622E-3</v>
      </c>
    </row>
    <row r="247" spans="1:63" x14ac:dyDescent="0.15">
      <c r="A247" s="21" t="s">
        <v>603</v>
      </c>
      <c r="B247" s="21" t="s">
        <v>529</v>
      </c>
      <c r="C247" s="35">
        <v>38.883800000000001</v>
      </c>
      <c r="D247" s="35">
        <v>19.8428</v>
      </c>
      <c r="E247" s="35">
        <v>40.653599999999997</v>
      </c>
      <c r="F247" s="35">
        <v>0.25043300000000002</v>
      </c>
      <c r="G247" s="35">
        <v>0.19173399999999999</v>
      </c>
      <c r="H247" s="35">
        <v>0.25657099999999999</v>
      </c>
      <c r="I247" s="35">
        <v>1.5081000000000001E-2</v>
      </c>
      <c r="J247" s="35">
        <v>1.1035E-2</v>
      </c>
      <c r="K247" s="35">
        <v>1.5488999999999999E-2</v>
      </c>
      <c r="L247" s="35">
        <v>100.12</v>
      </c>
      <c r="M247" s="35">
        <v>78.504400000000004</v>
      </c>
      <c r="N247" s="52">
        <v>1.6911468845895077</v>
      </c>
      <c r="O247" s="52">
        <v>7.1770130786524222E-2</v>
      </c>
      <c r="P247" s="70" t="s">
        <v>514</v>
      </c>
      <c r="Q247" s="70" t="s">
        <v>514</v>
      </c>
      <c r="R247" s="55" t="s">
        <v>514</v>
      </c>
      <c r="S247" s="55" t="s">
        <v>514</v>
      </c>
      <c r="T247" s="52">
        <v>81.405335587885318</v>
      </c>
      <c r="U247" s="52">
        <v>1.3840957562171938</v>
      </c>
      <c r="V247" s="52">
        <v>65.724399189699255</v>
      </c>
      <c r="W247" s="52">
        <v>1.5620058308338032</v>
      </c>
      <c r="X247" s="67">
        <v>1703.7729946582526</v>
      </c>
      <c r="Y247" s="67">
        <v>36.002056426245197</v>
      </c>
      <c r="Z247" s="52">
        <v>6.5768556399766229</v>
      </c>
      <c r="AA247" s="52">
        <v>0.13500876680303919</v>
      </c>
      <c r="AB247" s="68">
        <v>91.170705998644777</v>
      </c>
      <c r="AC247" s="68">
        <v>2.1880969439674751</v>
      </c>
      <c r="AD247" s="52">
        <v>11.777641507112689</v>
      </c>
      <c r="AE247" s="52">
        <v>0.28703371597523064</v>
      </c>
      <c r="AF247" s="68">
        <v>230.36089758564304</v>
      </c>
      <c r="AG247" s="68">
        <v>4.5995520316600942</v>
      </c>
      <c r="AH247" s="67">
        <v>2000.7998728885207</v>
      </c>
      <c r="AI247" s="67">
        <v>44.149105176413364</v>
      </c>
      <c r="AJ247" s="68">
        <v>203.69037972267645</v>
      </c>
      <c r="AK247" s="68">
        <v>5.1111898257548933</v>
      </c>
      <c r="AL247" s="67">
        <v>1538.9989512822956</v>
      </c>
      <c r="AM247" s="67">
        <v>28.901388756475036</v>
      </c>
      <c r="AN247" s="52">
        <v>5.0711682877787014</v>
      </c>
      <c r="AO247" s="52">
        <v>0.25568915736699332</v>
      </c>
      <c r="AP247" s="68">
        <v>131.9008362987135</v>
      </c>
      <c r="AQ247" s="68">
        <v>3.2088551724398933</v>
      </c>
      <c r="AR247" s="71"/>
      <c r="AS247" s="71"/>
      <c r="AT247" s="70" t="s">
        <v>514</v>
      </c>
      <c r="AU247" s="70" t="s">
        <v>514</v>
      </c>
      <c r="AV247" s="70">
        <v>9.6974405016588688E-3</v>
      </c>
      <c r="AW247" s="70">
        <v>2.7706972861882484E-3</v>
      </c>
      <c r="AX247" s="70">
        <v>0.15993351955866597</v>
      </c>
      <c r="AY247" s="70">
        <v>1.0793059602118562E-2</v>
      </c>
      <c r="AZ247" s="70">
        <v>6.0199163177943167E-2</v>
      </c>
      <c r="BA247" s="70">
        <v>8.9834085702934045E-3</v>
      </c>
      <c r="BB247" s="70">
        <v>9.7907039755611614E-4</v>
      </c>
      <c r="BC247" s="70">
        <v>6.9933599825436853E-4</v>
      </c>
      <c r="BD247" s="70" t="s">
        <v>514</v>
      </c>
      <c r="BE247" s="70" t="s">
        <v>514</v>
      </c>
      <c r="BF247" s="70">
        <v>3.3458091388508416E-4</v>
      </c>
      <c r="BG247" s="70">
        <v>2.4333157373460665E-4</v>
      </c>
      <c r="BH247" s="70">
        <v>5.6030240914552226E-3</v>
      </c>
      <c r="BI247" s="70">
        <v>2.6540640433208949E-3</v>
      </c>
      <c r="BJ247" s="70">
        <v>4.8791276659066039E-2</v>
      </c>
      <c r="BK247" s="70">
        <v>6.7088005406215805E-3</v>
      </c>
    </row>
    <row r="248" spans="1:63" x14ac:dyDescent="0.15">
      <c r="A248" s="21" t="s">
        <v>603</v>
      </c>
      <c r="B248" s="21" t="s">
        <v>447</v>
      </c>
      <c r="C248" s="35">
        <v>38.519500000000001</v>
      </c>
      <c r="D248" s="35">
        <v>19.845099999999999</v>
      </c>
      <c r="E248" s="35">
        <v>40.386800000000001</v>
      </c>
      <c r="F248" s="35">
        <v>0.248583</v>
      </c>
      <c r="G248" s="35">
        <v>0.17729500000000001</v>
      </c>
      <c r="H248" s="35">
        <v>0.25589200000000001</v>
      </c>
      <c r="I248" s="35">
        <v>1.7523E-2</v>
      </c>
      <c r="J248" s="35">
        <v>2.2896E-2</v>
      </c>
      <c r="K248" s="35">
        <v>1.5537E-2</v>
      </c>
      <c r="L248" s="35">
        <v>99.491500000000002</v>
      </c>
      <c r="M248" s="35">
        <v>78.391199999999998</v>
      </c>
      <c r="N248" s="52">
        <v>1.7902098820131607</v>
      </c>
      <c r="O248" s="52">
        <v>8.3900293736359322E-2</v>
      </c>
      <c r="P248" s="70" t="s">
        <v>514</v>
      </c>
      <c r="Q248" s="70" t="s">
        <v>514</v>
      </c>
      <c r="R248" s="55" t="s">
        <v>514</v>
      </c>
      <c r="S248" s="55" t="s">
        <v>514</v>
      </c>
      <c r="T248" s="52">
        <v>73.869703137369484</v>
      </c>
      <c r="U248" s="52">
        <v>1.3328329504313718</v>
      </c>
      <c r="V248" s="52">
        <v>79.842528814543243</v>
      </c>
      <c r="W248" s="52">
        <v>1.9224687148723731</v>
      </c>
      <c r="X248" s="67">
        <v>1534.466026599694</v>
      </c>
      <c r="Y248" s="67">
        <v>38.921142082427245</v>
      </c>
      <c r="Z248" s="52">
        <v>6.2875511396843953</v>
      </c>
      <c r="AA248" s="52">
        <v>0.15429573348918763</v>
      </c>
      <c r="AB248" s="68">
        <v>118.99079571480269</v>
      </c>
      <c r="AC248" s="68">
        <v>2.917462591956633</v>
      </c>
      <c r="AD248" s="52">
        <v>9.0739690856685815</v>
      </c>
      <c r="AE248" s="52">
        <v>0.18518304256466492</v>
      </c>
      <c r="AF248" s="68">
        <v>125.21002752852478</v>
      </c>
      <c r="AG248" s="68">
        <v>3.1941333553195097</v>
      </c>
      <c r="AH248" s="67">
        <v>2080.6439992713958</v>
      </c>
      <c r="AI248" s="67">
        <v>41.331077186429539</v>
      </c>
      <c r="AJ248" s="68">
        <v>213.25019773010692</v>
      </c>
      <c r="AK248" s="68">
        <v>4.0700215279159329</v>
      </c>
      <c r="AL248" s="67">
        <v>1662.8620459529029</v>
      </c>
      <c r="AM248" s="67">
        <v>28.901388756475036</v>
      </c>
      <c r="AN248" s="52">
        <v>4.719595696399085</v>
      </c>
      <c r="AO248" s="52">
        <v>0.36222630626990726</v>
      </c>
      <c r="AP248" s="68">
        <v>129.78974736947674</v>
      </c>
      <c r="AQ248" s="68">
        <v>2.9555245009314808</v>
      </c>
      <c r="AR248" s="71"/>
      <c r="AS248" s="71"/>
      <c r="AT248" s="70" t="s">
        <v>514</v>
      </c>
      <c r="AU248" s="70" t="s">
        <v>514</v>
      </c>
      <c r="AV248" s="70">
        <v>1.2837564092672216E-2</v>
      </c>
      <c r="AW248" s="70">
        <v>2.7706972861882484E-3</v>
      </c>
      <c r="AX248" s="70">
        <v>0.17759488981667815</v>
      </c>
      <c r="AY248" s="70">
        <v>1.0793059602118562E-2</v>
      </c>
      <c r="AZ248" s="70">
        <v>8.074741956286717E-2</v>
      </c>
      <c r="BA248" s="70">
        <v>9.2931812796138678E-3</v>
      </c>
      <c r="BB248" s="70" t="s">
        <v>514</v>
      </c>
      <c r="BC248" s="70" t="s">
        <v>514</v>
      </c>
      <c r="BD248" s="70" t="s">
        <v>514</v>
      </c>
      <c r="BE248" s="70" t="s">
        <v>514</v>
      </c>
      <c r="BF248" s="70">
        <v>1.1862414219562074E-3</v>
      </c>
      <c r="BG248" s="70">
        <v>9.9360392608297704E-4</v>
      </c>
      <c r="BH248" s="70">
        <v>5.0132320818283577E-3</v>
      </c>
      <c r="BI248" s="70">
        <v>2.2608693702363177E-3</v>
      </c>
      <c r="BJ248" s="70">
        <v>5.0316004054661856E-2</v>
      </c>
      <c r="BK248" s="70">
        <v>5.9972610893435346E-3</v>
      </c>
    </row>
    <row r="249" spans="1:63" x14ac:dyDescent="0.15">
      <c r="A249" s="21" t="s">
        <v>603</v>
      </c>
      <c r="B249" s="21" t="s">
        <v>448</v>
      </c>
      <c r="C249" s="35">
        <v>38.498199999999997</v>
      </c>
      <c r="D249" s="35">
        <v>19.843599999999999</v>
      </c>
      <c r="E249" s="35">
        <v>40.365900000000003</v>
      </c>
      <c r="F249" s="35">
        <v>0.248526</v>
      </c>
      <c r="G249" s="35">
        <v>0.18720100000000001</v>
      </c>
      <c r="H249" s="35">
        <v>0.23927499999999999</v>
      </c>
      <c r="I249" s="35">
        <v>-7.3999999999999999E-4</v>
      </c>
      <c r="J249" s="35">
        <v>1.3179E-2</v>
      </c>
      <c r="K249" s="35">
        <v>1.6218E-2</v>
      </c>
      <c r="L249" s="35">
        <v>99.418999999999997</v>
      </c>
      <c r="M249" s="35">
        <v>78.383700000000005</v>
      </c>
      <c r="N249" s="52">
        <v>1.772014637588408</v>
      </c>
      <c r="O249" s="52">
        <v>7.2780977699010485E-2</v>
      </c>
      <c r="P249" s="70" t="s">
        <v>514</v>
      </c>
      <c r="Q249" s="70" t="s">
        <v>514</v>
      </c>
      <c r="R249" s="55" t="s">
        <v>514</v>
      </c>
      <c r="S249" s="55" t="s">
        <v>514</v>
      </c>
      <c r="T249" s="52">
        <v>62.335571835559534</v>
      </c>
      <c r="U249" s="52">
        <v>1.2815701446455496</v>
      </c>
      <c r="V249" s="52">
        <v>43.676086116006729</v>
      </c>
      <c r="W249" s="52">
        <v>0.90115721009642491</v>
      </c>
      <c r="X249" s="67">
        <v>1528.62785528733</v>
      </c>
      <c r="Y249" s="67">
        <v>43.786284842730652</v>
      </c>
      <c r="Z249" s="52">
        <v>5.921098772647575</v>
      </c>
      <c r="AA249" s="52">
        <v>0.14465225014611338</v>
      </c>
      <c r="AB249" s="68">
        <v>90.753925628365266</v>
      </c>
      <c r="AC249" s="68">
        <v>2.6048773142469939</v>
      </c>
      <c r="AD249" s="52">
        <v>8.1295355685887891</v>
      </c>
      <c r="AE249" s="52">
        <v>0.18518304256466492</v>
      </c>
      <c r="AF249" s="68">
        <v>123.16578218112029</v>
      </c>
      <c r="AG249" s="68">
        <v>2.9386026868939488</v>
      </c>
      <c r="AH249" s="67">
        <v>2055.2817473615414</v>
      </c>
      <c r="AI249" s="67">
        <v>49.785161156381029</v>
      </c>
      <c r="AJ249" s="68">
        <v>209.93738950971024</v>
      </c>
      <c r="AK249" s="68">
        <v>5.963054796714041</v>
      </c>
      <c r="AL249" s="67">
        <v>1622.6065401849555</v>
      </c>
      <c r="AM249" s="67">
        <v>39.223313312358975</v>
      </c>
      <c r="AN249" s="52">
        <v>4.5278288283738402</v>
      </c>
      <c r="AO249" s="52">
        <v>0.46876345517282114</v>
      </c>
      <c r="AP249" s="68">
        <v>128.69198112627362</v>
      </c>
      <c r="AQ249" s="68">
        <v>3.1244116152704229</v>
      </c>
      <c r="AR249" s="71"/>
      <c r="AS249" s="71"/>
      <c r="AT249" s="70" t="s">
        <v>514</v>
      </c>
      <c r="AU249" s="70" t="s">
        <v>514</v>
      </c>
      <c r="AV249" s="70">
        <v>1.0990432568546718E-2</v>
      </c>
      <c r="AW249" s="70">
        <v>3.0477670148070729E-3</v>
      </c>
      <c r="AX249" s="70">
        <v>0.15718619529630853</v>
      </c>
      <c r="AY249" s="70">
        <v>8.8306851290060953E-3</v>
      </c>
      <c r="AZ249" s="70">
        <v>5.9992648038396192E-2</v>
      </c>
      <c r="BA249" s="70">
        <v>9.086666140066894E-3</v>
      </c>
      <c r="BB249" s="70" t="s">
        <v>514</v>
      </c>
      <c r="BC249" s="70" t="s">
        <v>514</v>
      </c>
      <c r="BD249" s="70" t="s">
        <v>514</v>
      </c>
      <c r="BE249" s="70" t="s">
        <v>514</v>
      </c>
      <c r="BF249" s="70" t="s">
        <v>514</v>
      </c>
      <c r="BG249" s="70" t="s">
        <v>514</v>
      </c>
      <c r="BH249" s="70">
        <v>3.8336480625746259E-3</v>
      </c>
      <c r="BI249" s="70">
        <v>2.359168038507462E-3</v>
      </c>
      <c r="BJ249" s="70">
        <v>4.4826985430516927E-2</v>
      </c>
      <c r="BK249" s="70">
        <v>6.8104490336613017E-3</v>
      </c>
    </row>
    <row r="250" spans="1:63" x14ac:dyDescent="0.15">
      <c r="A250" s="21" t="s">
        <v>603</v>
      </c>
      <c r="B250" s="21" t="s">
        <v>449</v>
      </c>
      <c r="C250" s="35">
        <v>38.890700000000002</v>
      </c>
      <c r="D250" s="35">
        <v>20.6858</v>
      </c>
      <c r="E250" s="35">
        <v>40.259799999999998</v>
      </c>
      <c r="F250" s="35">
        <v>0.243725</v>
      </c>
      <c r="G250" s="35">
        <v>0.18212400000000001</v>
      </c>
      <c r="H250" s="35">
        <v>0.26394800000000002</v>
      </c>
      <c r="I250" s="35">
        <v>3.8930000000000002E-3</v>
      </c>
      <c r="J250" s="35">
        <v>1.5369000000000001E-2</v>
      </c>
      <c r="K250" s="35">
        <v>1.1436E-2</v>
      </c>
      <c r="L250" s="35">
        <v>100.557</v>
      </c>
      <c r="M250" s="35">
        <v>77.625399999999999</v>
      </c>
      <c r="N250" s="52">
        <v>1.7962749634880781</v>
      </c>
      <c r="O250" s="52">
        <v>8.3900293736359322E-2</v>
      </c>
      <c r="P250" s="70" t="s">
        <v>514</v>
      </c>
      <c r="Q250" s="70" t="s">
        <v>514</v>
      </c>
      <c r="R250" s="55" t="s">
        <v>514</v>
      </c>
      <c r="S250" s="55" t="s">
        <v>514</v>
      </c>
      <c r="T250" s="52">
        <v>58.439598595837069</v>
      </c>
      <c r="U250" s="52">
        <v>1.3328329504313718</v>
      </c>
      <c r="V250" s="52">
        <v>37.428062792671511</v>
      </c>
      <c r="W250" s="52">
        <v>2.9437802196483216</v>
      </c>
      <c r="X250" s="67">
        <v>1540.3041979120583</v>
      </c>
      <c r="Y250" s="67">
        <v>31.136913665941794</v>
      </c>
      <c r="Z250" s="52">
        <v>5.9114552893045005</v>
      </c>
      <c r="AA250" s="52">
        <v>0.13500876680303919</v>
      </c>
      <c r="AB250" s="68">
        <v>85.023195537021877</v>
      </c>
      <c r="AC250" s="68">
        <v>1.7713165736879557</v>
      </c>
      <c r="AD250" s="52">
        <v>8.2406453941275899</v>
      </c>
      <c r="AE250" s="52">
        <v>0.19444219469289817</v>
      </c>
      <c r="AF250" s="68">
        <v>94.801877985883053</v>
      </c>
      <c r="AG250" s="68">
        <v>3.066368021106729</v>
      </c>
      <c r="AH250" s="67">
        <v>2139.8225870610563</v>
      </c>
      <c r="AI250" s="67">
        <v>47.906475829725146</v>
      </c>
      <c r="AJ250" s="68">
        <v>214.29136602794588</v>
      </c>
      <c r="AK250" s="68">
        <v>4.827234835435176</v>
      </c>
      <c r="AL250" s="67">
        <v>1531.7736040931768</v>
      </c>
      <c r="AM250" s="67">
        <v>40.255505767947369</v>
      </c>
      <c r="AN250" s="52">
        <v>4.549136258154423</v>
      </c>
      <c r="AO250" s="52">
        <v>0.37288002116019858</v>
      </c>
      <c r="AP250" s="68">
        <v>141.61184537320267</v>
      </c>
      <c r="AQ250" s="68">
        <v>3.2932987296093645</v>
      </c>
      <c r="AR250" s="71"/>
      <c r="AS250" s="71"/>
      <c r="AT250" s="70" t="s">
        <v>514</v>
      </c>
      <c r="AU250" s="70" t="s">
        <v>514</v>
      </c>
      <c r="AV250" s="70">
        <v>1.1452215449578092E-2</v>
      </c>
      <c r="AW250" s="70">
        <v>2.5859841337756984E-3</v>
      </c>
      <c r="AX250" s="70">
        <v>0.16091470679522221</v>
      </c>
      <c r="AY250" s="70">
        <v>1.0793059602118562E-2</v>
      </c>
      <c r="AZ250" s="70">
        <v>5.2764618154252076E-2</v>
      </c>
      <c r="BA250" s="70">
        <v>7.6410601632380696E-3</v>
      </c>
      <c r="BB250" s="70">
        <v>4.9491470645693782E-4</v>
      </c>
      <c r="BC250" s="70">
        <v>4.7339667574141877E-4</v>
      </c>
      <c r="BD250" s="70" t="s">
        <v>514</v>
      </c>
      <c r="BE250" s="70" t="s">
        <v>514</v>
      </c>
      <c r="BF250" s="70">
        <v>2.6360920487915719E-4</v>
      </c>
      <c r="BG250" s="70">
        <v>2.0277631144550553E-4</v>
      </c>
      <c r="BH250" s="70">
        <v>4.6200374087437797E-3</v>
      </c>
      <c r="BI250" s="70">
        <v>2.0642720336940291E-3</v>
      </c>
      <c r="BJ250" s="70">
        <v>4.2184124611484186E-2</v>
      </c>
      <c r="BK250" s="70">
        <v>5.387370131105209E-3</v>
      </c>
    </row>
    <row r="251" spans="1:63" x14ac:dyDescent="0.15">
      <c r="A251" s="21" t="s">
        <v>602</v>
      </c>
      <c r="B251" s="21" t="s">
        <v>370</v>
      </c>
      <c r="C251" s="35">
        <v>37.5685</v>
      </c>
      <c r="D251" s="35">
        <v>23.7803</v>
      </c>
      <c r="E251" s="35">
        <v>37.360500000000002</v>
      </c>
      <c r="F251" s="35">
        <v>0.200903</v>
      </c>
      <c r="G251" s="35">
        <v>0.21270700000000001</v>
      </c>
      <c r="H251" s="35" t="s">
        <v>514</v>
      </c>
      <c r="I251" s="35" t="s">
        <v>514</v>
      </c>
      <c r="J251" s="35" t="s">
        <v>514</v>
      </c>
      <c r="K251" s="35" t="s">
        <v>514</v>
      </c>
      <c r="L251" s="35">
        <v>99.122900000000001</v>
      </c>
      <c r="M251" s="35">
        <v>73.688100000000006</v>
      </c>
      <c r="N251" s="52">
        <v>2.4553471504291173</v>
      </c>
      <c r="O251" s="52">
        <v>9.501960977370813E-2</v>
      </c>
      <c r="P251" s="70" t="s">
        <v>514</v>
      </c>
      <c r="Q251" s="70" t="s">
        <v>514</v>
      </c>
      <c r="R251" s="55" t="s">
        <v>514</v>
      </c>
      <c r="S251" s="55" t="s">
        <v>514</v>
      </c>
      <c r="T251" s="52">
        <v>58.029496149550489</v>
      </c>
      <c r="U251" s="52">
        <v>1.3840957562171938</v>
      </c>
      <c r="V251" s="52">
        <v>52.747735364310735</v>
      </c>
      <c r="W251" s="52">
        <v>1.5019286834940415</v>
      </c>
      <c r="X251" s="67">
        <v>1471.2191707157499</v>
      </c>
      <c r="Y251" s="67">
        <v>34.055999322123839</v>
      </c>
      <c r="Z251" s="52">
        <v>6.4322033898305087</v>
      </c>
      <c r="AA251" s="52">
        <v>0.19286966686148455</v>
      </c>
      <c r="AB251" s="68">
        <v>122.11664849189907</v>
      </c>
      <c r="AC251" s="68">
        <v>2.6048773142469939</v>
      </c>
      <c r="AD251" s="52">
        <v>8.6943438484110178</v>
      </c>
      <c r="AE251" s="52">
        <v>0.19444219469289817</v>
      </c>
      <c r="AF251" s="68">
        <v>46.199944851341385</v>
      </c>
      <c r="AG251" s="68">
        <v>1.2265472084426916</v>
      </c>
      <c r="AH251" s="67">
        <v>2508.9842537489385</v>
      </c>
      <c r="AI251" s="67">
        <v>63.875301106300192</v>
      </c>
      <c r="AJ251" s="68">
        <v>245.43176329967477</v>
      </c>
      <c r="AK251" s="68">
        <v>5.8684031332741364</v>
      </c>
      <c r="AL251" s="67">
        <v>1883.7512314488192</v>
      </c>
      <c r="AM251" s="67">
        <v>48.513045412654527</v>
      </c>
      <c r="AN251" s="52">
        <v>5.2948963004748206</v>
      </c>
      <c r="AO251" s="52">
        <v>0.21307429780582779</v>
      </c>
      <c r="AP251" s="68">
        <v>160.35831506482521</v>
      </c>
      <c r="AQ251" s="68">
        <v>4.3066214156430149</v>
      </c>
      <c r="AR251" s="71"/>
      <c r="AS251" s="71"/>
      <c r="AT251" s="70" t="s">
        <v>514</v>
      </c>
      <c r="AU251" s="70" t="s">
        <v>514</v>
      </c>
      <c r="AV251" s="70">
        <v>7.5732392489145459E-3</v>
      </c>
      <c r="AW251" s="70">
        <v>2.3089144051568733E-3</v>
      </c>
      <c r="AX251" s="70">
        <v>0.23548493677349588</v>
      </c>
      <c r="AY251" s="70">
        <v>1.2755434075231028E-2</v>
      </c>
      <c r="AZ251" s="70">
        <v>7.8372495458076952E-2</v>
      </c>
      <c r="BA251" s="70">
        <v>1.001598426802828E-2</v>
      </c>
      <c r="BB251" s="70" t="s">
        <v>514</v>
      </c>
      <c r="BC251" s="70" t="s">
        <v>514</v>
      </c>
      <c r="BD251" s="70" t="s">
        <v>514</v>
      </c>
      <c r="BE251" s="70" t="s">
        <v>514</v>
      </c>
      <c r="BF251" s="70" t="s">
        <v>514</v>
      </c>
      <c r="BG251" s="70" t="s">
        <v>514</v>
      </c>
      <c r="BH251" s="70">
        <v>4.718336077014924E-3</v>
      </c>
      <c r="BI251" s="70">
        <v>2.1625707019651739E-3</v>
      </c>
      <c r="BJ251" s="70">
        <v>6.2310526233348922E-2</v>
      </c>
      <c r="BK251" s="70">
        <v>8.4368249222968369E-3</v>
      </c>
    </row>
    <row r="252" spans="1:63" x14ac:dyDescent="0.15">
      <c r="A252" s="21" t="s">
        <v>602</v>
      </c>
      <c r="B252" s="21" t="s">
        <v>371</v>
      </c>
      <c r="C252" s="35">
        <v>38.9876</v>
      </c>
      <c r="D252" s="35">
        <v>17.282900000000001</v>
      </c>
      <c r="E252" s="35">
        <v>43.215600000000002</v>
      </c>
      <c r="F252" s="35">
        <v>0.18424299999999999</v>
      </c>
      <c r="G252" s="35">
        <v>0.29786499999999999</v>
      </c>
      <c r="H252" s="35" t="s">
        <v>514</v>
      </c>
      <c r="I252" s="35" t="s">
        <v>514</v>
      </c>
      <c r="J252" s="35" t="s">
        <v>514</v>
      </c>
      <c r="K252" s="35" t="s">
        <v>514</v>
      </c>
      <c r="L252" s="35">
        <v>99.968100000000007</v>
      </c>
      <c r="M252" s="35">
        <v>81.676000000000002</v>
      </c>
      <c r="N252" s="52">
        <v>1.9286959090237779</v>
      </c>
      <c r="O252" s="52">
        <v>9.0976222123763106E-2</v>
      </c>
      <c r="P252" s="70" t="s">
        <v>514</v>
      </c>
      <c r="Q252" s="70" t="s">
        <v>514</v>
      </c>
      <c r="R252" s="55" t="s">
        <v>514</v>
      </c>
      <c r="S252" s="55" t="s">
        <v>514</v>
      </c>
      <c r="T252" s="52">
        <v>81.251547170527857</v>
      </c>
      <c r="U252" s="52">
        <v>2.4606146777194553</v>
      </c>
      <c r="V252" s="52">
        <v>20.209952365095823</v>
      </c>
      <c r="W252" s="52">
        <v>0.57073289972773578</v>
      </c>
      <c r="X252" s="67">
        <v>1341.8063732916792</v>
      </c>
      <c r="Y252" s="67">
        <v>40.867199186548604</v>
      </c>
      <c r="Z252" s="52">
        <v>5.9114552893045005</v>
      </c>
      <c r="AA252" s="52">
        <v>0.17358270017533606</v>
      </c>
      <c r="AB252" s="68">
        <v>128.36835404609187</v>
      </c>
      <c r="AC252" s="68">
        <v>4.0636086102253106</v>
      </c>
      <c r="AD252" s="52">
        <v>8.9443409558733151</v>
      </c>
      <c r="AE252" s="52">
        <v>0.22221965107759789</v>
      </c>
      <c r="AF252" s="68">
        <v>250.54782039126232</v>
      </c>
      <c r="AG252" s="68">
        <v>6.0049707080006778</v>
      </c>
      <c r="AH252" s="67">
        <v>1846.7476761027378</v>
      </c>
      <c r="AI252" s="67">
        <v>49.785161156381029</v>
      </c>
      <c r="AJ252" s="68">
        <v>177.09326229606305</v>
      </c>
      <c r="AK252" s="68">
        <v>5.4897964795145144</v>
      </c>
      <c r="AL252" s="67">
        <v>2551.5797502145101</v>
      </c>
      <c r="AM252" s="67">
        <v>67.092509613245625</v>
      </c>
      <c r="AN252" s="52">
        <v>3.5263796286864499</v>
      </c>
      <c r="AO252" s="52">
        <v>0.34091887648932445</v>
      </c>
      <c r="AP252" s="68">
        <v>120.50095608083494</v>
      </c>
      <c r="AQ252" s="68">
        <v>3.79996007262619</v>
      </c>
      <c r="AR252" s="71"/>
      <c r="AS252" s="71"/>
      <c r="AT252" s="70" t="s">
        <v>514</v>
      </c>
      <c r="AU252" s="70" t="s">
        <v>514</v>
      </c>
      <c r="AV252" s="70">
        <v>5.8184643009953213E-3</v>
      </c>
      <c r="AW252" s="70">
        <v>2.4936275575694234E-3</v>
      </c>
      <c r="AX252" s="70">
        <v>0.17955726428979063</v>
      </c>
      <c r="AY252" s="70">
        <v>1.0793059602118562E-2</v>
      </c>
      <c r="AZ252" s="70">
        <v>6.9182571748236582E-2</v>
      </c>
      <c r="BA252" s="70">
        <v>1.1358332675083616E-2</v>
      </c>
      <c r="BB252" s="70" t="s">
        <v>514</v>
      </c>
      <c r="BC252" s="70" t="s">
        <v>514</v>
      </c>
      <c r="BD252" s="70" t="s">
        <v>514</v>
      </c>
      <c r="BE252" s="70" t="s">
        <v>514</v>
      </c>
      <c r="BF252" s="70" t="s">
        <v>514</v>
      </c>
      <c r="BG252" s="70" t="s">
        <v>514</v>
      </c>
      <c r="BH252" s="70">
        <v>1.8676746971517408E-3</v>
      </c>
      <c r="BI252" s="70">
        <v>1.6710773606094522E-3</v>
      </c>
      <c r="BJ252" s="70">
        <v>5.2857216380654874E-2</v>
      </c>
      <c r="BK252" s="70">
        <v>7.3186914988599061E-3</v>
      </c>
    </row>
    <row r="253" spans="1:63" x14ac:dyDescent="0.15">
      <c r="A253" s="21" t="s">
        <v>602</v>
      </c>
      <c r="B253" s="21" t="s">
        <v>372</v>
      </c>
      <c r="C253" s="35">
        <v>38.442399999999999</v>
      </c>
      <c r="D253" s="35">
        <v>20.535399999999999</v>
      </c>
      <c r="E253" s="35">
        <v>40.451300000000003</v>
      </c>
      <c r="F253" s="35">
        <v>0.21848400000000001</v>
      </c>
      <c r="G253" s="35">
        <v>0.18165300000000001</v>
      </c>
      <c r="H253" s="35" t="s">
        <v>514</v>
      </c>
      <c r="I253" s="35" t="s">
        <v>514</v>
      </c>
      <c r="J253" s="35" t="s">
        <v>514</v>
      </c>
      <c r="K253" s="35" t="s">
        <v>514</v>
      </c>
      <c r="L253" s="35">
        <v>99.8292</v>
      </c>
      <c r="M253" s="35">
        <v>77.8339</v>
      </c>
      <c r="N253" s="52">
        <v>2.0520192323471012</v>
      </c>
      <c r="O253" s="52">
        <v>0.11119316037348824</v>
      </c>
      <c r="P253" s="70" t="s">
        <v>514</v>
      </c>
      <c r="Q253" s="70" t="s">
        <v>514</v>
      </c>
      <c r="R253" s="55" t="s">
        <v>514</v>
      </c>
      <c r="S253" s="55" t="s">
        <v>514</v>
      </c>
      <c r="T253" s="52">
        <v>61.156527302485628</v>
      </c>
      <c r="U253" s="52">
        <v>2.2043006487903454</v>
      </c>
      <c r="V253" s="52">
        <v>45.658631978218864</v>
      </c>
      <c r="W253" s="52">
        <v>1.3216972414747565</v>
      </c>
      <c r="X253" s="67">
        <v>1530.5739123914514</v>
      </c>
      <c r="Y253" s="67">
        <v>54.48959891539814</v>
      </c>
      <c r="Z253" s="52">
        <v>6.2296902396259499</v>
      </c>
      <c r="AA253" s="52">
        <v>0.20251315020455876</v>
      </c>
      <c r="AB253" s="68">
        <v>91.900071646633947</v>
      </c>
      <c r="AC253" s="68">
        <v>2.917462591956633</v>
      </c>
      <c r="AD253" s="52">
        <v>8.4999016537181191</v>
      </c>
      <c r="AE253" s="52">
        <v>0.24999710746229764</v>
      </c>
      <c r="AF253" s="68">
        <v>92.374336635840208</v>
      </c>
      <c r="AG253" s="68">
        <v>2.4275413500428273</v>
      </c>
      <c r="AH253" s="67">
        <v>2229.0601400772111</v>
      </c>
      <c r="AI253" s="67">
        <v>52.603189146364862</v>
      </c>
      <c r="AJ253" s="68">
        <v>223.85118403537632</v>
      </c>
      <c r="AK253" s="68">
        <v>7.5721330751924336</v>
      </c>
      <c r="AL253" s="67">
        <v>1606.0914608955413</v>
      </c>
      <c r="AM253" s="67">
        <v>63.995932246480436</v>
      </c>
      <c r="AN253" s="52">
        <v>5.5505854578418141</v>
      </c>
      <c r="AO253" s="52">
        <v>0.30895773181845027</v>
      </c>
      <c r="AP253" s="68">
        <v>134.51858657096713</v>
      </c>
      <c r="AQ253" s="68">
        <v>4.0532907441346024</v>
      </c>
      <c r="AR253" s="71"/>
      <c r="AS253" s="71"/>
      <c r="AT253" s="70" t="s">
        <v>514</v>
      </c>
      <c r="AU253" s="70" t="s">
        <v>514</v>
      </c>
      <c r="AV253" s="70">
        <v>7.8503089775333705E-3</v>
      </c>
      <c r="AW253" s="70">
        <v>2.2165578289505983E-3</v>
      </c>
      <c r="AX253" s="70">
        <v>0.17239459746293012</v>
      </c>
      <c r="AY253" s="70">
        <v>7.8494978924498644E-3</v>
      </c>
      <c r="AZ253" s="70">
        <v>6.5258784096844061E-2</v>
      </c>
      <c r="BA253" s="70">
        <v>7.9508328725585321E-3</v>
      </c>
      <c r="BB253" s="70">
        <v>4.8415569109917827E-4</v>
      </c>
      <c r="BC253" s="70">
        <v>3.9808356823710215E-4</v>
      </c>
      <c r="BD253" s="70" t="s">
        <v>514</v>
      </c>
      <c r="BE253" s="70" t="s">
        <v>514</v>
      </c>
      <c r="BF253" s="70" t="s">
        <v>514</v>
      </c>
      <c r="BG253" s="70" t="s">
        <v>514</v>
      </c>
      <c r="BH253" s="70">
        <v>3.7353493943034816E-3</v>
      </c>
      <c r="BI253" s="70">
        <v>1.9659733654228853E-3</v>
      </c>
      <c r="BJ253" s="70">
        <v>4.3708852007079989E-2</v>
      </c>
      <c r="BK253" s="70">
        <v>6.0989095823832549E-3</v>
      </c>
    </row>
    <row r="254" spans="1:63" x14ac:dyDescent="0.15">
      <c r="A254" s="21" t="s">
        <v>602</v>
      </c>
      <c r="B254" s="21" t="s">
        <v>373</v>
      </c>
      <c r="C254" s="35">
        <v>38.753300000000003</v>
      </c>
      <c r="D254" s="35">
        <v>17.870100000000001</v>
      </c>
      <c r="E254" s="35">
        <v>42.336799999999997</v>
      </c>
      <c r="F254" s="35">
        <v>0.23241899999999999</v>
      </c>
      <c r="G254" s="35">
        <v>0.20785799999999999</v>
      </c>
      <c r="H254" s="35" t="s">
        <v>514</v>
      </c>
      <c r="I254" s="35" t="s">
        <v>514</v>
      </c>
      <c r="J254" s="35" t="s">
        <v>514</v>
      </c>
      <c r="K254" s="35" t="s">
        <v>514</v>
      </c>
      <c r="L254" s="35">
        <v>99.400499999999994</v>
      </c>
      <c r="M254" s="35">
        <v>80.854600000000005</v>
      </c>
      <c r="N254" s="52">
        <v>1.940826071973613</v>
      </c>
      <c r="O254" s="52">
        <v>0.15162703687293852</v>
      </c>
      <c r="P254" s="70" t="s">
        <v>514</v>
      </c>
      <c r="Q254" s="70" t="s">
        <v>514</v>
      </c>
      <c r="R254" s="55" t="s">
        <v>514</v>
      </c>
      <c r="S254" s="55" t="s">
        <v>514</v>
      </c>
      <c r="T254" s="52">
        <v>85.711411273894356</v>
      </c>
      <c r="U254" s="52">
        <v>4.6649153265098011</v>
      </c>
      <c r="V254" s="52">
        <v>101.65053329887672</v>
      </c>
      <c r="W254" s="52">
        <v>3.4844745457061763</v>
      </c>
      <c r="X254" s="67">
        <v>1766.0468219901361</v>
      </c>
      <c r="Y254" s="67">
        <v>95.356798101946751</v>
      </c>
      <c r="Z254" s="52">
        <v>6.7022209234365873</v>
      </c>
      <c r="AA254" s="52">
        <v>0.40502630040911752</v>
      </c>
      <c r="AB254" s="68">
        <v>86.690317018139964</v>
      </c>
      <c r="AC254" s="68">
        <v>4.897169350784349</v>
      </c>
      <c r="AD254" s="52">
        <v>9.9628476899789717</v>
      </c>
      <c r="AE254" s="52">
        <v>0.53703082343752817</v>
      </c>
      <c r="AF254" s="68">
        <v>353.90997576940168</v>
      </c>
      <c r="AG254" s="68">
        <v>29.386026868939489</v>
      </c>
      <c r="AH254" s="67">
        <v>1878.685326655888</v>
      </c>
      <c r="AI254" s="67">
        <v>122.11454623263272</v>
      </c>
      <c r="AJ254" s="68">
        <v>195.92894332060422</v>
      </c>
      <c r="AK254" s="68">
        <v>15.144266150384867</v>
      </c>
      <c r="AL254" s="67">
        <v>1806.3367972796898</v>
      </c>
      <c r="AM254" s="67">
        <v>113.54117011472336</v>
      </c>
      <c r="AN254" s="52">
        <v>4.5810974028252973</v>
      </c>
      <c r="AO254" s="52">
        <v>0.85229719122331116</v>
      </c>
      <c r="AP254" s="68">
        <v>114.08324573595516</v>
      </c>
      <c r="AQ254" s="68">
        <v>5.8266054446934916</v>
      </c>
      <c r="AR254" s="71"/>
      <c r="AS254" s="71"/>
      <c r="AT254" s="70" t="s">
        <v>514</v>
      </c>
      <c r="AU254" s="70" t="s">
        <v>514</v>
      </c>
      <c r="AV254" s="70">
        <v>9.1433010444212197E-3</v>
      </c>
      <c r="AW254" s="70">
        <v>4.6178288103137467E-3</v>
      </c>
      <c r="AX254" s="70">
        <v>0.16974539192422827</v>
      </c>
      <c r="AY254" s="70">
        <v>2.4529680913905824E-2</v>
      </c>
      <c r="AZ254" s="70">
        <v>0.10635529686669204</v>
      </c>
      <c r="BA254" s="70">
        <v>1.961893825696261E-2</v>
      </c>
      <c r="BB254" s="70" t="s">
        <v>514</v>
      </c>
      <c r="BC254" s="70" t="s">
        <v>514</v>
      </c>
      <c r="BD254" s="70" t="s">
        <v>514</v>
      </c>
      <c r="BE254" s="70" t="s">
        <v>514</v>
      </c>
      <c r="BF254" s="70" t="s">
        <v>514</v>
      </c>
      <c r="BG254" s="70" t="s">
        <v>514</v>
      </c>
      <c r="BH254" s="70">
        <v>4.6200374087437797E-3</v>
      </c>
      <c r="BI254" s="70">
        <v>4.718336077014924E-3</v>
      </c>
      <c r="BJ254" s="70">
        <v>4.2285773104523902E-2</v>
      </c>
      <c r="BK254" s="70">
        <v>8.7417704014159988E-3</v>
      </c>
    </row>
    <row r="255" spans="1:63" x14ac:dyDescent="0.15">
      <c r="A255" s="21" t="s">
        <v>602</v>
      </c>
      <c r="B255" s="21" t="s">
        <v>374</v>
      </c>
      <c r="C255" s="35">
        <v>38.219000000000001</v>
      </c>
      <c r="D255" s="35">
        <v>21.238399999999999</v>
      </c>
      <c r="E255" s="35">
        <v>40.007800000000003</v>
      </c>
      <c r="F255" s="35">
        <v>0.21059600000000001</v>
      </c>
      <c r="G255" s="35">
        <v>0.199073</v>
      </c>
      <c r="H255" s="35" t="s">
        <v>514</v>
      </c>
      <c r="I255" s="35" t="s">
        <v>514</v>
      </c>
      <c r="J255" s="35" t="s">
        <v>514</v>
      </c>
      <c r="K255" s="35" t="s">
        <v>514</v>
      </c>
      <c r="L255" s="35">
        <v>99.874899999999997</v>
      </c>
      <c r="M255" s="35">
        <v>77.053399999999996</v>
      </c>
      <c r="N255" s="52">
        <v>1.8700667880995752</v>
      </c>
      <c r="O255" s="52">
        <v>0.12130162949835081</v>
      </c>
      <c r="P255" s="70" t="s">
        <v>514</v>
      </c>
      <c r="Q255" s="70" t="s">
        <v>514</v>
      </c>
      <c r="R255" s="55" t="s">
        <v>514</v>
      </c>
      <c r="S255" s="55" t="s">
        <v>514</v>
      </c>
      <c r="T255" s="52">
        <v>63.104513922346861</v>
      </c>
      <c r="U255" s="52">
        <v>1.6916725909321255</v>
      </c>
      <c r="V255" s="52">
        <v>36.166442698536521</v>
      </c>
      <c r="W255" s="52">
        <v>0.90115721009642491</v>
      </c>
      <c r="X255" s="67">
        <v>1748.5323080530438</v>
      </c>
      <c r="Y255" s="67">
        <v>50.597484707155417</v>
      </c>
      <c r="Z255" s="52">
        <v>5.9500292226767977</v>
      </c>
      <c r="AA255" s="52">
        <v>0.21215663354763298</v>
      </c>
      <c r="AB255" s="68">
        <v>78.04212433483994</v>
      </c>
      <c r="AC255" s="68">
        <v>2.6048773142469939</v>
      </c>
      <c r="AD255" s="52">
        <v>11.63875422518919</v>
      </c>
      <c r="AE255" s="52">
        <v>0.46295760641166228</v>
      </c>
      <c r="AF255" s="68">
        <v>244.92614568589997</v>
      </c>
      <c r="AG255" s="68">
        <v>9.0713387291074064</v>
      </c>
      <c r="AH255" s="67">
        <v>2042.1309500749503</v>
      </c>
      <c r="AI255" s="67">
        <v>55.421217136348695</v>
      </c>
      <c r="AJ255" s="68">
        <v>203.21712140547692</v>
      </c>
      <c r="AK255" s="68">
        <v>7.3828297483126226</v>
      </c>
      <c r="AL255" s="67">
        <v>1589.5763816061269</v>
      </c>
      <c r="AM255" s="67">
        <v>58.834969968538466</v>
      </c>
      <c r="AN255" s="52">
        <v>4.9007088495340385</v>
      </c>
      <c r="AO255" s="52">
        <v>0.49007088495340395</v>
      </c>
      <c r="AP255" s="68">
        <v>128.26976334042627</v>
      </c>
      <c r="AQ255" s="68">
        <v>3.9688471869651316</v>
      </c>
      <c r="AR255" s="71"/>
      <c r="AS255" s="71"/>
      <c r="AT255" s="70" t="s">
        <v>514</v>
      </c>
      <c r="AU255" s="70" t="s">
        <v>514</v>
      </c>
      <c r="AV255" s="70">
        <v>2.318150062777501E-2</v>
      </c>
      <c r="AW255" s="70">
        <v>4.2484025054886467E-3</v>
      </c>
      <c r="AX255" s="70">
        <v>0.16748866128014894</v>
      </c>
      <c r="AY255" s="70">
        <v>9.4193974709398352E-3</v>
      </c>
      <c r="AZ255" s="70">
        <v>9.086666140066893E-2</v>
      </c>
      <c r="BA255" s="70">
        <v>8.8801510005199185E-3</v>
      </c>
      <c r="BB255" s="70" t="s">
        <v>514</v>
      </c>
      <c r="BC255" s="70" t="s">
        <v>514</v>
      </c>
      <c r="BD255" s="70" t="s">
        <v>514</v>
      </c>
      <c r="BE255" s="70" t="s">
        <v>514</v>
      </c>
      <c r="BF255" s="70">
        <v>2.3319275816233138E-4</v>
      </c>
      <c r="BG255" s="70">
        <v>1.7235986472867971E-4</v>
      </c>
      <c r="BH255" s="70">
        <v>3.6370507260323377E-3</v>
      </c>
      <c r="BI255" s="70">
        <v>2.0642720336940291E-3</v>
      </c>
      <c r="BJ255" s="70">
        <v>3.6796754480378974E-2</v>
      </c>
      <c r="BK255" s="70">
        <v>4.3708852007079994E-3</v>
      </c>
    </row>
    <row r="256" spans="1:63" x14ac:dyDescent="0.15">
      <c r="A256" s="21" t="s">
        <v>602</v>
      </c>
      <c r="B256" s="21" t="s">
        <v>375</v>
      </c>
      <c r="C256" s="35">
        <v>38.052</v>
      </c>
      <c r="D256" s="35">
        <v>19.363099999999999</v>
      </c>
      <c r="E256" s="35">
        <v>40.972200000000001</v>
      </c>
      <c r="F256" s="35">
        <v>0.257747</v>
      </c>
      <c r="G256" s="35">
        <v>0.177562</v>
      </c>
      <c r="H256" s="35" t="s">
        <v>514</v>
      </c>
      <c r="I256" s="35" t="s">
        <v>514</v>
      </c>
      <c r="J256" s="35" t="s">
        <v>514</v>
      </c>
      <c r="K256" s="35" t="s">
        <v>514</v>
      </c>
      <c r="L256" s="35">
        <v>98.822599999999994</v>
      </c>
      <c r="M256" s="35">
        <v>79.0441</v>
      </c>
      <c r="N256" s="52">
        <v>1.6962011191519388</v>
      </c>
      <c r="O256" s="52">
        <v>9.2997915948735618E-2</v>
      </c>
      <c r="P256" s="70" t="s">
        <v>514</v>
      </c>
      <c r="Q256" s="70" t="s">
        <v>514</v>
      </c>
      <c r="R256" s="55" t="s">
        <v>514</v>
      </c>
      <c r="S256" s="55" t="s">
        <v>514</v>
      </c>
      <c r="T256" s="52">
        <v>67.000487162069334</v>
      </c>
      <c r="U256" s="52">
        <v>1.8967238140754137</v>
      </c>
      <c r="V256" s="52">
        <v>43.676086116006729</v>
      </c>
      <c r="W256" s="52">
        <v>1.2015429467952332</v>
      </c>
      <c r="X256" s="67">
        <v>1802.0488784163813</v>
      </c>
      <c r="Y256" s="67">
        <v>67.138970092186995</v>
      </c>
      <c r="Z256" s="52">
        <v>6.16218585622443</v>
      </c>
      <c r="AA256" s="52">
        <v>0.16393921683226187</v>
      </c>
      <c r="AB256" s="68">
        <v>78.563099797689347</v>
      </c>
      <c r="AC256" s="68">
        <v>2.2922920365373547</v>
      </c>
      <c r="AD256" s="52">
        <v>11.629495073060957</v>
      </c>
      <c r="AE256" s="52">
        <v>0.26851541171876409</v>
      </c>
      <c r="AF256" s="68">
        <v>253.48642307815629</v>
      </c>
      <c r="AG256" s="68">
        <v>6.8993280474901413</v>
      </c>
      <c r="AH256" s="67">
        <v>2018.6473834917517</v>
      </c>
      <c r="AI256" s="67">
        <v>60.117930452988418</v>
      </c>
      <c r="AJ256" s="68">
        <v>200.18826817539997</v>
      </c>
      <c r="AK256" s="68">
        <v>5.77375146983423</v>
      </c>
      <c r="AL256" s="67">
        <v>1583.3832268725967</v>
      </c>
      <c r="AM256" s="67">
        <v>46.44866050147774</v>
      </c>
      <c r="AN256" s="52">
        <v>4.8367865601922908</v>
      </c>
      <c r="AO256" s="52">
        <v>0.34091887648932445</v>
      </c>
      <c r="AP256" s="68">
        <v>123.96314192478327</v>
      </c>
      <c r="AQ256" s="68">
        <v>3.5466294011177775</v>
      </c>
      <c r="AR256" s="71"/>
      <c r="AS256" s="71"/>
      <c r="AT256" s="70" t="s">
        <v>514</v>
      </c>
      <c r="AU256" s="70" t="s">
        <v>514</v>
      </c>
      <c r="AV256" s="70">
        <v>6.8343866392643459E-3</v>
      </c>
      <c r="AW256" s="70">
        <v>2.5859841337756984E-3</v>
      </c>
      <c r="AX256" s="70">
        <v>0.15993351955866597</v>
      </c>
      <c r="AY256" s="70">
        <v>1.1774246838674795E-2</v>
      </c>
      <c r="AZ256" s="70">
        <v>5.4210224131080897E-2</v>
      </c>
      <c r="BA256" s="70">
        <v>7.7443177330115565E-3</v>
      </c>
      <c r="BB256" s="70" t="s">
        <v>514</v>
      </c>
      <c r="BC256" s="70" t="s">
        <v>514</v>
      </c>
      <c r="BD256" s="70" t="s">
        <v>514</v>
      </c>
      <c r="BE256" s="70" t="s">
        <v>514</v>
      </c>
      <c r="BF256" s="70">
        <v>3.3458091388508416E-4</v>
      </c>
      <c r="BG256" s="70">
        <v>1.8249868030095499E-4</v>
      </c>
      <c r="BH256" s="70">
        <v>6.6843094424378089E-3</v>
      </c>
      <c r="BI256" s="70">
        <v>2.9489600481343277E-3</v>
      </c>
      <c r="BJ256" s="70">
        <v>4.1370936667166416E-2</v>
      </c>
      <c r="BK256" s="70">
        <v>7.3186914988599061E-3</v>
      </c>
    </row>
    <row r="257" spans="1:63" x14ac:dyDescent="0.15">
      <c r="A257" s="21" t="s">
        <v>600</v>
      </c>
      <c r="B257" s="21" t="s">
        <v>296</v>
      </c>
      <c r="C257" s="35">
        <v>39.14</v>
      </c>
      <c r="D257" s="35">
        <v>18.075099999999999</v>
      </c>
      <c r="E257" s="35">
        <v>42.387300000000003</v>
      </c>
      <c r="F257" s="35">
        <v>0.25822200000000001</v>
      </c>
      <c r="G257" s="35">
        <v>0.20388200000000001</v>
      </c>
      <c r="H257" s="35" t="s">
        <v>514</v>
      </c>
      <c r="I257" s="35" t="s">
        <v>514</v>
      </c>
      <c r="J257" s="35" t="s">
        <v>514</v>
      </c>
      <c r="K257" s="35" t="s">
        <v>514</v>
      </c>
      <c r="L257" s="35">
        <v>100.065</v>
      </c>
      <c r="M257" s="35">
        <v>80.696100000000001</v>
      </c>
      <c r="N257" s="52">
        <v>1.7427000771263066</v>
      </c>
      <c r="O257" s="52">
        <v>8.2889446823873059E-2</v>
      </c>
      <c r="P257" s="70" t="s">
        <v>514</v>
      </c>
      <c r="Q257" s="70" t="s">
        <v>514</v>
      </c>
      <c r="R257" s="55" t="s">
        <v>514</v>
      </c>
      <c r="S257" s="55" t="s">
        <v>514</v>
      </c>
      <c r="T257" s="52">
        <v>71.511614071221672</v>
      </c>
      <c r="U257" s="52">
        <v>1.6916725909321255</v>
      </c>
      <c r="V257" s="52">
        <v>121.05545188961975</v>
      </c>
      <c r="W257" s="52">
        <v>3.6046288403856996</v>
      </c>
      <c r="X257" s="67">
        <v>1550.034483432665</v>
      </c>
      <c r="Y257" s="67">
        <v>45.73234194685201</v>
      </c>
      <c r="Z257" s="52">
        <v>5.940385739333724</v>
      </c>
      <c r="AA257" s="52">
        <v>0.17358270017533606</v>
      </c>
      <c r="AB257" s="68">
        <v>66.372273967013399</v>
      </c>
      <c r="AC257" s="68">
        <v>1.7713165736879557</v>
      </c>
      <c r="AD257" s="52">
        <v>9.1850789112073805</v>
      </c>
      <c r="AE257" s="52">
        <v>0.24073795533406439</v>
      </c>
      <c r="AF257" s="68">
        <v>349.82148507459272</v>
      </c>
      <c r="AG257" s="68">
        <v>9.9656960685968698</v>
      </c>
      <c r="AH257" s="67">
        <v>1893.714809269135</v>
      </c>
      <c r="AI257" s="67">
        <v>53.542531809692811</v>
      </c>
      <c r="AJ257" s="68">
        <v>194.22521337868591</v>
      </c>
      <c r="AK257" s="68">
        <v>6.152358123593852</v>
      </c>
      <c r="AL257" s="67">
        <v>1748.5340197667397</v>
      </c>
      <c r="AM257" s="67">
        <v>55.738392601773285</v>
      </c>
      <c r="AN257" s="52">
        <v>5.13509057712045</v>
      </c>
      <c r="AO257" s="52">
        <v>0.24503544247670198</v>
      </c>
      <c r="AP257" s="68">
        <v>109.69218076314269</v>
      </c>
      <c r="AQ257" s="68">
        <v>3.3777422867788354</v>
      </c>
      <c r="AR257" s="71"/>
      <c r="AS257" s="71"/>
      <c r="AT257" s="70" t="s">
        <v>514</v>
      </c>
      <c r="AU257" s="70" t="s">
        <v>514</v>
      </c>
      <c r="AV257" s="70">
        <v>9.1433010444212197E-3</v>
      </c>
      <c r="AW257" s="70">
        <v>3.6942630482509975E-3</v>
      </c>
      <c r="AX257" s="70">
        <v>0.15110283442965988</v>
      </c>
      <c r="AY257" s="70">
        <v>1.0793059602118562E-2</v>
      </c>
      <c r="AZ257" s="70">
        <v>5.2351587875158125E-2</v>
      </c>
      <c r="BA257" s="70">
        <v>8.1573480121055076E-3</v>
      </c>
      <c r="BB257" s="70" t="s">
        <v>514</v>
      </c>
      <c r="BC257" s="70" t="s">
        <v>514</v>
      </c>
      <c r="BD257" s="70" t="s">
        <v>514</v>
      </c>
      <c r="BE257" s="70" t="s">
        <v>514</v>
      </c>
      <c r="BF257" s="70" t="s">
        <v>514</v>
      </c>
      <c r="BG257" s="70" t="s">
        <v>514</v>
      </c>
      <c r="BH257" s="70">
        <v>3.3421547212189044E-3</v>
      </c>
      <c r="BI257" s="70">
        <v>2.359168038507462E-3</v>
      </c>
      <c r="BJ257" s="70">
        <v>4.7571494742589392E-2</v>
      </c>
      <c r="BK257" s="70">
        <v>7.3186914988599061E-3</v>
      </c>
    </row>
    <row r="258" spans="1:63" x14ac:dyDescent="0.15">
      <c r="A258" s="21" t="s">
        <v>600</v>
      </c>
      <c r="B258" s="21" t="s">
        <v>297</v>
      </c>
      <c r="C258" s="35">
        <v>38.4831</v>
      </c>
      <c r="D258" s="35">
        <v>20.517399999999999</v>
      </c>
      <c r="E258" s="35">
        <v>40.3127</v>
      </c>
      <c r="F258" s="35">
        <v>0.21649599999999999</v>
      </c>
      <c r="G258" s="35">
        <v>0.19551199999999999</v>
      </c>
      <c r="H258" s="35" t="s">
        <v>514</v>
      </c>
      <c r="I258" s="35" t="s">
        <v>514</v>
      </c>
      <c r="J258" s="35" t="s">
        <v>514</v>
      </c>
      <c r="K258" s="35" t="s">
        <v>514</v>
      </c>
      <c r="L258" s="35">
        <v>99.725200000000001</v>
      </c>
      <c r="M258" s="35">
        <v>77.7898</v>
      </c>
      <c r="N258" s="52">
        <v>2.0014768867227883</v>
      </c>
      <c r="O258" s="52">
        <v>0.11119316037348824</v>
      </c>
      <c r="P258" s="70" t="s">
        <v>514</v>
      </c>
      <c r="Q258" s="70" t="s">
        <v>514</v>
      </c>
      <c r="R258" s="55" t="s">
        <v>514</v>
      </c>
      <c r="S258" s="55" t="s">
        <v>514</v>
      </c>
      <c r="T258" s="52">
        <v>62.027995000844605</v>
      </c>
      <c r="U258" s="52">
        <v>2.1017750372187014</v>
      </c>
      <c r="V258" s="52">
        <v>56.95313567809405</v>
      </c>
      <c r="W258" s="52">
        <v>1.381774388814518</v>
      </c>
      <c r="X258" s="67">
        <v>1483.8685418925386</v>
      </c>
      <c r="Y258" s="67">
        <v>56.435656019519506</v>
      </c>
      <c r="Z258" s="52">
        <v>6.0753945061367629</v>
      </c>
      <c r="AA258" s="52">
        <v>0.1832261835184103</v>
      </c>
      <c r="AB258" s="68">
        <v>97.318216460267692</v>
      </c>
      <c r="AC258" s="68">
        <v>3.4384380548060318</v>
      </c>
      <c r="AD258" s="52">
        <v>8.1758313292299558</v>
      </c>
      <c r="AE258" s="52">
        <v>0.22221965107759789</v>
      </c>
      <c r="AF258" s="68">
        <v>92.502101970053005</v>
      </c>
      <c r="AG258" s="68">
        <v>2.9386026868939488</v>
      </c>
      <c r="AH258" s="67">
        <v>2224.3634267605712</v>
      </c>
      <c r="AI258" s="67">
        <v>69.51135708626785</v>
      </c>
      <c r="AJ258" s="68">
        <v>210.69460281722945</v>
      </c>
      <c r="AK258" s="68">
        <v>7.7614364020722437</v>
      </c>
      <c r="AL258" s="67">
        <v>1720.664823465853</v>
      </c>
      <c r="AM258" s="67">
        <v>63.995932246480436</v>
      </c>
      <c r="AN258" s="52">
        <v>4.9539774239854966</v>
      </c>
      <c r="AO258" s="52">
        <v>0.24503544247670198</v>
      </c>
      <c r="AP258" s="68">
        <v>141.02074047301639</v>
      </c>
      <c r="AQ258" s="68">
        <v>3.6310729582872479</v>
      </c>
      <c r="AR258" s="71"/>
      <c r="AS258" s="71"/>
      <c r="AT258" s="70" t="s">
        <v>514</v>
      </c>
      <c r="AU258" s="70" t="s">
        <v>514</v>
      </c>
      <c r="AV258" s="70">
        <v>5.4490379961702213E-3</v>
      </c>
      <c r="AW258" s="70">
        <v>3.0477670148070729E-3</v>
      </c>
      <c r="AX258" s="70">
        <v>0.1668018302145596</v>
      </c>
      <c r="AY258" s="70">
        <v>1.1774246838674795E-2</v>
      </c>
      <c r="AZ258" s="70">
        <v>7.2383556411214675E-2</v>
      </c>
      <c r="BA258" s="70">
        <v>9.2931812796138678E-3</v>
      </c>
      <c r="BB258" s="70" t="s">
        <v>514</v>
      </c>
      <c r="BC258" s="70" t="s">
        <v>514</v>
      </c>
      <c r="BD258" s="70" t="s">
        <v>514</v>
      </c>
      <c r="BE258" s="70" t="s">
        <v>514</v>
      </c>
      <c r="BF258" s="70" t="s">
        <v>514</v>
      </c>
      <c r="BG258" s="70" t="s">
        <v>514</v>
      </c>
      <c r="BH258" s="70">
        <v>4.2268427356592026E-3</v>
      </c>
      <c r="BI258" s="70">
        <v>2.359168038507462E-3</v>
      </c>
      <c r="BJ258" s="70">
        <v>4.8384682686907161E-2</v>
      </c>
      <c r="BK258" s="70">
        <v>7.1153945127804645E-3</v>
      </c>
    </row>
    <row r="259" spans="1:63" x14ac:dyDescent="0.15">
      <c r="A259" s="21" t="s">
        <v>600</v>
      </c>
      <c r="B259" s="21" t="s">
        <v>298</v>
      </c>
      <c r="C259" s="35">
        <v>40.403500000000001</v>
      </c>
      <c r="D259" s="35">
        <v>10.539099999999999</v>
      </c>
      <c r="E259" s="35">
        <v>48.63</v>
      </c>
      <c r="F259" s="35">
        <v>0.205257</v>
      </c>
      <c r="G259" s="35">
        <v>0.43026300000000001</v>
      </c>
      <c r="H259" s="35" t="s">
        <v>514</v>
      </c>
      <c r="I259" s="35" t="s">
        <v>514</v>
      </c>
      <c r="J259" s="35" t="s">
        <v>514</v>
      </c>
      <c r="K259" s="35" t="s">
        <v>514</v>
      </c>
      <c r="L259" s="35">
        <v>100.208</v>
      </c>
      <c r="M259" s="35">
        <v>89.160300000000007</v>
      </c>
      <c r="N259" s="52">
        <v>1.2756888035576561</v>
      </c>
      <c r="O259" s="52">
        <v>9.8052150511166905E-2</v>
      </c>
      <c r="P259" s="70" t="s">
        <v>514</v>
      </c>
      <c r="Q259" s="70" t="s">
        <v>514</v>
      </c>
      <c r="R259" s="55" t="s">
        <v>514</v>
      </c>
      <c r="S259" s="55" t="s">
        <v>514</v>
      </c>
      <c r="T259" s="52">
        <v>106.93421286922467</v>
      </c>
      <c r="U259" s="52">
        <v>2.7169287066485652</v>
      </c>
      <c r="V259" s="52">
        <v>30.519190848598921</v>
      </c>
      <c r="W259" s="52">
        <v>0.78100291541690159</v>
      </c>
      <c r="X259" s="67">
        <v>1291.2088885845237</v>
      </c>
      <c r="Y259" s="67">
        <v>38.921142082427245</v>
      </c>
      <c r="Z259" s="52">
        <v>3.7995324371712451</v>
      </c>
      <c r="AA259" s="52">
        <v>0.12536528345996495</v>
      </c>
      <c r="AB259" s="68">
        <v>52.305936470079637</v>
      </c>
      <c r="AC259" s="68">
        <v>1.6671214811180761</v>
      </c>
      <c r="AD259" s="52">
        <v>5.3425307779905822</v>
      </c>
      <c r="AE259" s="52">
        <v>0.18518304256466492</v>
      </c>
      <c r="AF259" s="68">
        <v>844.52885914647834</v>
      </c>
      <c r="AG259" s="68">
        <v>22.997760158300469</v>
      </c>
      <c r="AH259" s="67">
        <v>1110.3030280536298</v>
      </c>
      <c r="AI259" s="67">
        <v>30.058965226494209</v>
      </c>
      <c r="AJ259" s="68">
        <v>150.11753821568999</v>
      </c>
      <c r="AK259" s="68">
        <v>4.1646731913558392</v>
      </c>
      <c r="AL259" s="67">
        <v>3584.8043982584927</v>
      </c>
      <c r="AM259" s="67">
        <v>95.993898369720654</v>
      </c>
      <c r="AN259" s="52">
        <v>3.5796482031379067</v>
      </c>
      <c r="AO259" s="52">
        <v>0.38353373605049002</v>
      </c>
      <c r="AP259" s="68">
        <v>65.781531035017821</v>
      </c>
      <c r="AQ259" s="68">
        <v>2.1955324864062429</v>
      </c>
      <c r="AR259" s="71"/>
      <c r="AS259" s="71"/>
      <c r="AT259" s="70" t="s">
        <v>514</v>
      </c>
      <c r="AU259" s="70" t="s">
        <v>514</v>
      </c>
      <c r="AV259" s="70">
        <v>7.5732392489145459E-3</v>
      </c>
      <c r="AW259" s="70">
        <v>2.9554104386007984E-3</v>
      </c>
      <c r="AX259" s="70">
        <v>0.11656504370288047</v>
      </c>
      <c r="AY259" s="70">
        <v>9.0269225763173425E-3</v>
      </c>
      <c r="AZ259" s="70">
        <v>5.1732042456517198E-2</v>
      </c>
      <c r="BA259" s="70">
        <v>7.7443177330115565E-3</v>
      </c>
      <c r="BB259" s="70">
        <v>1.5062621500863322E-4</v>
      </c>
      <c r="BC259" s="70">
        <v>2.4745735322846891E-4</v>
      </c>
      <c r="BD259" s="70" t="s">
        <v>514</v>
      </c>
      <c r="BE259" s="70" t="s">
        <v>514</v>
      </c>
      <c r="BF259" s="70" t="s">
        <v>514</v>
      </c>
      <c r="BG259" s="70" t="s">
        <v>514</v>
      </c>
      <c r="BH259" s="70">
        <v>4.3251414039303477E-3</v>
      </c>
      <c r="BI259" s="70">
        <v>2.359168038507462E-3</v>
      </c>
      <c r="BJ259" s="70">
        <v>2.957971147455879E-2</v>
      </c>
      <c r="BK259" s="70">
        <v>5.4890186241449302E-3</v>
      </c>
    </row>
    <row r="260" spans="1:63" x14ac:dyDescent="0.15">
      <c r="A260" s="21" t="s">
        <v>600</v>
      </c>
      <c r="B260" s="21" t="s">
        <v>299</v>
      </c>
      <c r="C260" s="35">
        <v>39.527299999999997</v>
      </c>
      <c r="D260" s="35">
        <v>15.537599999999999</v>
      </c>
      <c r="E260" s="35">
        <v>44.498600000000003</v>
      </c>
      <c r="F260" s="35">
        <v>0.21562700000000001</v>
      </c>
      <c r="G260" s="35">
        <v>0.31437399999999999</v>
      </c>
      <c r="H260" s="35" t="s">
        <v>514</v>
      </c>
      <c r="I260" s="35" t="s">
        <v>514</v>
      </c>
      <c r="J260" s="35" t="s">
        <v>514</v>
      </c>
      <c r="K260" s="35" t="s">
        <v>514</v>
      </c>
      <c r="L260" s="35">
        <v>100.09399999999999</v>
      </c>
      <c r="M260" s="35">
        <v>83.620500000000007</v>
      </c>
      <c r="N260" s="52">
        <v>1.66890825251481</v>
      </c>
      <c r="O260" s="52">
        <v>8.8954528298790594E-2</v>
      </c>
      <c r="P260" s="70" t="s">
        <v>514</v>
      </c>
      <c r="Q260" s="70" t="s">
        <v>514</v>
      </c>
      <c r="R260" s="55" t="s">
        <v>514</v>
      </c>
      <c r="S260" s="55" t="s">
        <v>514</v>
      </c>
      <c r="T260" s="52">
        <v>88.787179621043677</v>
      </c>
      <c r="U260" s="52">
        <v>2.0505122314328794</v>
      </c>
      <c r="V260" s="52">
        <v>37.247831350652227</v>
      </c>
      <c r="W260" s="52">
        <v>1.2015429467952332</v>
      </c>
      <c r="X260" s="67">
        <v>1367.105115645257</v>
      </c>
      <c r="Y260" s="67">
        <v>39.894170634487928</v>
      </c>
      <c r="Z260" s="52">
        <v>5.2171244886031563</v>
      </c>
      <c r="AA260" s="52">
        <v>0.15429573348918763</v>
      </c>
      <c r="AB260" s="68">
        <v>110.75938340178217</v>
      </c>
      <c r="AC260" s="68">
        <v>4.1678037027951902</v>
      </c>
      <c r="AD260" s="52">
        <v>7.3888033983301309</v>
      </c>
      <c r="AE260" s="52">
        <v>0.21296049894936467</v>
      </c>
      <c r="AF260" s="68">
        <v>275.71759123118011</v>
      </c>
      <c r="AG260" s="68">
        <v>7.6659200527668228</v>
      </c>
      <c r="AH260" s="67">
        <v>1666.3938847437726</v>
      </c>
      <c r="AI260" s="67">
        <v>48.845818493053088</v>
      </c>
      <c r="AJ260" s="68">
        <v>171.98207247030814</v>
      </c>
      <c r="AK260" s="68">
        <v>5.6790998063943254</v>
      </c>
      <c r="AL260" s="67">
        <v>2551.5797502145101</v>
      </c>
      <c r="AM260" s="67">
        <v>97.026090825309055</v>
      </c>
      <c r="AN260" s="52">
        <v>3.4304961946738275</v>
      </c>
      <c r="AO260" s="52">
        <v>0.38353373605049002</v>
      </c>
      <c r="AP260" s="68">
        <v>100.23450236016194</v>
      </c>
      <c r="AQ260" s="68">
        <v>3.1244116152704229</v>
      </c>
      <c r="AR260" s="71"/>
      <c r="AS260" s="71"/>
      <c r="AT260" s="70" t="s">
        <v>514</v>
      </c>
      <c r="AU260" s="70" t="s">
        <v>514</v>
      </c>
      <c r="AV260" s="70">
        <v>1.2468137787847116E-2</v>
      </c>
      <c r="AW260" s="70">
        <v>5.7261077247890459E-3</v>
      </c>
      <c r="AX260" s="70">
        <v>0.14874798506192494</v>
      </c>
      <c r="AY260" s="70">
        <v>9.0269225763173425E-3</v>
      </c>
      <c r="AZ260" s="70">
        <v>5.5965602817230183E-2</v>
      </c>
      <c r="BA260" s="70">
        <v>8.9834085702934045E-3</v>
      </c>
      <c r="BB260" s="70" t="s">
        <v>514</v>
      </c>
      <c r="BC260" s="70" t="s">
        <v>514</v>
      </c>
      <c r="BD260" s="70" t="s">
        <v>514</v>
      </c>
      <c r="BE260" s="70" t="s">
        <v>514</v>
      </c>
      <c r="BF260" s="70">
        <v>1.9466525898768532E-3</v>
      </c>
      <c r="BG260" s="70">
        <v>9.8346511051070193E-4</v>
      </c>
      <c r="BH260" s="70">
        <v>3.8336480625746259E-3</v>
      </c>
      <c r="BI260" s="70">
        <v>2.0642720336940291E-3</v>
      </c>
      <c r="BJ260" s="70">
        <v>3.9337966806371992E-2</v>
      </c>
      <c r="BK260" s="70">
        <v>4.574182186787441E-3</v>
      </c>
    </row>
    <row r="261" spans="1:63" x14ac:dyDescent="0.15">
      <c r="A261" s="21" t="s">
        <v>600</v>
      </c>
      <c r="B261" s="21" t="s">
        <v>300</v>
      </c>
      <c r="C261" s="35">
        <v>38.670299999999997</v>
      </c>
      <c r="D261" s="35">
        <v>19.0105</v>
      </c>
      <c r="E261" s="35">
        <v>41.415100000000002</v>
      </c>
      <c r="F261" s="35">
        <v>0.25627499999999998</v>
      </c>
      <c r="G261" s="35">
        <v>0.179788</v>
      </c>
      <c r="H261" s="35" t="s">
        <v>514</v>
      </c>
      <c r="I261" s="35" t="s">
        <v>514</v>
      </c>
      <c r="J261" s="35" t="s">
        <v>514</v>
      </c>
      <c r="K261" s="35" t="s">
        <v>514</v>
      </c>
      <c r="L261" s="35">
        <v>99.531899999999993</v>
      </c>
      <c r="M261" s="35">
        <v>79.522599999999997</v>
      </c>
      <c r="N261" s="52">
        <v>1.6982228129769112</v>
      </c>
      <c r="O261" s="52">
        <v>0.11119316037348824</v>
      </c>
      <c r="P261" s="70" t="s">
        <v>514</v>
      </c>
      <c r="Q261" s="70" t="s">
        <v>514</v>
      </c>
      <c r="R261" s="55" t="s">
        <v>514</v>
      </c>
      <c r="S261" s="55" t="s">
        <v>514</v>
      </c>
      <c r="T261" s="52">
        <v>88.120763145827993</v>
      </c>
      <c r="U261" s="52">
        <v>2.8707171240060312</v>
      </c>
      <c r="V261" s="52">
        <v>14.851070822389081</v>
      </c>
      <c r="W261" s="52">
        <v>0.57073289972773578</v>
      </c>
      <c r="X261" s="67">
        <v>1433.2710571853831</v>
      </c>
      <c r="Y261" s="67">
        <v>58.381713123640864</v>
      </c>
      <c r="Z261" s="52">
        <v>5.3521332554061951</v>
      </c>
      <c r="AA261" s="52">
        <v>0.24108708357685565</v>
      </c>
      <c r="AB261" s="68">
        <v>85.648366092441165</v>
      </c>
      <c r="AC261" s="68">
        <v>3.6468282399457914</v>
      </c>
      <c r="AD261" s="52">
        <v>7.8425018526135597</v>
      </c>
      <c r="AE261" s="52">
        <v>0.27777456384699739</v>
      </c>
      <c r="AF261" s="68">
        <v>318.13568218982317</v>
      </c>
      <c r="AG261" s="68">
        <v>12.137706750214136</v>
      </c>
      <c r="AH261" s="67">
        <v>1927.5311451489411</v>
      </c>
      <c r="AI261" s="67">
        <v>58.239245126332527</v>
      </c>
      <c r="AJ261" s="68">
        <v>201.13478480979902</v>
      </c>
      <c r="AK261" s="68">
        <v>8.1400430558318657</v>
      </c>
      <c r="AL261" s="67">
        <v>1656.6688912193727</v>
      </c>
      <c r="AM261" s="67">
        <v>61.931547335303648</v>
      </c>
      <c r="AN261" s="52">
        <v>3.9312207945175226</v>
      </c>
      <c r="AO261" s="52">
        <v>0.36222630626990726</v>
      </c>
      <c r="AP261" s="68">
        <v>103.02113974675447</v>
      </c>
      <c r="AQ261" s="68">
        <v>4.4755085299819566</v>
      </c>
      <c r="AR261" s="71"/>
      <c r="AS261" s="71"/>
      <c r="AT261" s="70" t="s">
        <v>514</v>
      </c>
      <c r="AU261" s="70" t="s">
        <v>514</v>
      </c>
      <c r="AV261" s="70">
        <v>9.0509444682149442E-3</v>
      </c>
      <c r="AW261" s="70">
        <v>2.4936275575694234E-3</v>
      </c>
      <c r="AX261" s="70">
        <v>0.12362959180608535</v>
      </c>
      <c r="AY261" s="70">
        <v>1.0793059602118562E-2</v>
      </c>
      <c r="AZ261" s="70">
        <v>5.4623254410174849E-2</v>
      </c>
      <c r="BA261" s="70">
        <v>8.2606055818789936E-3</v>
      </c>
      <c r="BB261" s="70" t="s">
        <v>514</v>
      </c>
      <c r="BC261" s="70" t="s">
        <v>514</v>
      </c>
      <c r="BD261" s="70" t="s">
        <v>514</v>
      </c>
      <c r="BE261" s="70" t="s">
        <v>514</v>
      </c>
      <c r="BF261" s="70" t="s">
        <v>514</v>
      </c>
      <c r="BG261" s="70" t="s">
        <v>514</v>
      </c>
      <c r="BH261" s="70">
        <v>3.538752057761193E-3</v>
      </c>
      <c r="BI261" s="70">
        <v>1.9659733654228853E-3</v>
      </c>
      <c r="BJ261" s="70">
        <v>3.6390160508220089E-2</v>
      </c>
      <c r="BK261" s="70">
        <v>5.6923156102243718E-3</v>
      </c>
    </row>
    <row r="262" spans="1:63" x14ac:dyDescent="0.15">
      <c r="A262" s="21" t="s">
        <v>600</v>
      </c>
      <c r="B262" s="21" t="s">
        <v>301</v>
      </c>
      <c r="C262" s="35">
        <v>39.764499999999998</v>
      </c>
      <c r="D262" s="35">
        <v>11.3729</v>
      </c>
      <c r="E262" s="35">
        <v>47.631999999999998</v>
      </c>
      <c r="F262" s="35">
        <v>0.20628299999999999</v>
      </c>
      <c r="G262" s="35">
        <v>0.421819</v>
      </c>
      <c r="H262" s="35" t="s">
        <v>514</v>
      </c>
      <c r="I262" s="35" t="s">
        <v>514</v>
      </c>
      <c r="J262" s="35" t="s">
        <v>514</v>
      </c>
      <c r="K262" s="35" t="s">
        <v>514</v>
      </c>
      <c r="L262" s="35">
        <v>99.397499999999994</v>
      </c>
      <c r="M262" s="35">
        <v>88.187799999999996</v>
      </c>
      <c r="N262" s="52">
        <v>1.433380921905512</v>
      </c>
      <c r="O262" s="52">
        <v>8.6932834473818082E-2</v>
      </c>
      <c r="P262" s="70" t="s">
        <v>514</v>
      </c>
      <c r="Q262" s="70" t="s">
        <v>514</v>
      </c>
      <c r="R262" s="55" t="s">
        <v>514</v>
      </c>
      <c r="S262" s="55" t="s">
        <v>514</v>
      </c>
      <c r="T262" s="52">
        <v>102.93571401793056</v>
      </c>
      <c r="U262" s="52">
        <v>3.383345181864251</v>
      </c>
      <c r="V262" s="52">
        <v>65.424013453000455</v>
      </c>
      <c r="W262" s="52">
        <v>2.7034716302892745</v>
      </c>
      <c r="X262" s="67">
        <v>1292.1819171365844</v>
      </c>
      <c r="Y262" s="67">
        <v>53.516570363337458</v>
      </c>
      <c r="Z262" s="52">
        <v>3.9056107539450617</v>
      </c>
      <c r="AA262" s="52">
        <v>0.13500876680303919</v>
      </c>
      <c r="AB262" s="68">
        <v>52.618521747789273</v>
      </c>
      <c r="AC262" s="68">
        <v>1.7713165736879557</v>
      </c>
      <c r="AD262" s="52">
        <v>7.0462147695855002</v>
      </c>
      <c r="AE262" s="52">
        <v>0.22221965107759789</v>
      </c>
      <c r="AF262" s="68">
        <v>771.70261864519352</v>
      </c>
      <c r="AG262" s="68">
        <v>25.553066842556078</v>
      </c>
      <c r="AH262" s="67">
        <v>1151.6341052400594</v>
      </c>
      <c r="AI262" s="67">
        <v>35.695021206461874</v>
      </c>
      <c r="AJ262" s="68">
        <v>153.6196497629665</v>
      </c>
      <c r="AK262" s="68">
        <v>6.8149197676731905</v>
      </c>
      <c r="AL262" s="67">
        <v>3519.7762735564238</v>
      </c>
      <c r="AM262" s="67">
        <v>113.54117011472336</v>
      </c>
      <c r="AN262" s="52">
        <v>3.3772276202223703</v>
      </c>
      <c r="AO262" s="52">
        <v>0.40484116583107282</v>
      </c>
      <c r="AP262" s="68">
        <v>83.176903811928824</v>
      </c>
      <c r="AQ262" s="68">
        <v>3.3777422867788354</v>
      </c>
      <c r="AR262" s="71"/>
      <c r="AS262" s="71"/>
      <c r="AT262" s="70" t="s">
        <v>514</v>
      </c>
      <c r="AU262" s="70" t="s">
        <v>514</v>
      </c>
      <c r="AV262" s="70">
        <v>7.2038129440894451E-3</v>
      </c>
      <c r="AW262" s="70">
        <v>2.4936275575694234E-3</v>
      </c>
      <c r="AX262" s="70">
        <v>0.12519949138457531</v>
      </c>
      <c r="AY262" s="70">
        <v>8.6344476816948498E-3</v>
      </c>
      <c r="AZ262" s="70">
        <v>5.8960072340661314E-2</v>
      </c>
      <c r="BA262" s="70">
        <v>7.5378025934645819E-3</v>
      </c>
      <c r="BB262" s="70">
        <v>5.8098682931901388E-4</v>
      </c>
      <c r="BC262" s="70">
        <v>4.3036061431038069E-4</v>
      </c>
      <c r="BD262" s="70" t="s">
        <v>514</v>
      </c>
      <c r="BE262" s="70" t="s">
        <v>514</v>
      </c>
      <c r="BF262" s="70" t="s">
        <v>514</v>
      </c>
      <c r="BG262" s="70" t="s">
        <v>514</v>
      </c>
      <c r="BH262" s="70">
        <v>3.4404533894900492E-3</v>
      </c>
      <c r="BI262" s="70">
        <v>2.359168038507462E-3</v>
      </c>
      <c r="BJ262" s="70">
        <v>2.5920365725128833E-2</v>
      </c>
      <c r="BK262" s="70">
        <v>4.7774791728668834E-3</v>
      </c>
    </row>
    <row r="263" spans="1:63" x14ac:dyDescent="0.15">
      <c r="A263" s="21" t="s">
        <v>600</v>
      </c>
      <c r="B263" s="21" t="s">
        <v>302</v>
      </c>
      <c r="C263" s="35">
        <v>38.560499999999998</v>
      </c>
      <c r="D263" s="35">
        <v>18.2776</v>
      </c>
      <c r="E263" s="35">
        <v>41.992100000000001</v>
      </c>
      <c r="F263" s="35">
        <v>0.24484500000000001</v>
      </c>
      <c r="G263" s="35">
        <v>0.20727100000000001</v>
      </c>
      <c r="H263" s="35" t="s">
        <v>514</v>
      </c>
      <c r="I263" s="35" t="s">
        <v>514</v>
      </c>
      <c r="J263" s="35" t="s">
        <v>514</v>
      </c>
      <c r="K263" s="35" t="s">
        <v>514</v>
      </c>
      <c r="L263" s="35">
        <v>99.282300000000006</v>
      </c>
      <c r="M263" s="35">
        <v>80.374499999999998</v>
      </c>
      <c r="N263" s="52">
        <v>1.8397413807249874</v>
      </c>
      <c r="O263" s="52">
        <v>0.11119316037348824</v>
      </c>
      <c r="P263" s="70" t="s">
        <v>514</v>
      </c>
      <c r="Q263" s="70" t="s">
        <v>514</v>
      </c>
      <c r="R263" s="55" t="s">
        <v>514</v>
      </c>
      <c r="S263" s="55" t="s">
        <v>514</v>
      </c>
      <c r="T263" s="52">
        <v>72.998235439010514</v>
      </c>
      <c r="U263" s="52">
        <v>1.7941982025037695</v>
      </c>
      <c r="V263" s="52">
        <v>66.925942136494498</v>
      </c>
      <c r="W263" s="52">
        <v>1.9224687148723731</v>
      </c>
      <c r="X263" s="67">
        <v>1591.8747111712742</v>
      </c>
      <c r="Y263" s="67">
        <v>46.705370498912693</v>
      </c>
      <c r="Z263" s="52">
        <v>5.7860900058445361</v>
      </c>
      <c r="AA263" s="52">
        <v>0.17358270017533606</v>
      </c>
      <c r="AB263" s="68">
        <v>70.852662947518226</v>
      </c>
      <c r="AC263" s="68">
        <v>2.2922920365373547</v>
      </c>
      <c r="AD263" s="52">
        <v>9.5832224527214098</v>
      </c>
      <c r="AE263" s="52">
        <v>0.31481117235993039</v>
      </c>
      <c r="AF263" s="68">
        <v>338.45037032965519</v>
      </c>
      <c r="AG263" s="68">
        <v>9.5824000659585291</v>
      </c>
      <c r="AH263" s="67">
        <v>1905.9262638923983</v>
      </c>
      <c r="AI263" s="67">
        <v>46.027790503069255</v>
      </c>
      <c r="AJ263" s="68">
        <v>199.80966152164035</v>
      </c>
      <c r="AK263" s="68">
        <v>7.2881780848727171</v>
      </c>
      <c r="AL263" s="67">
        <v>1792.9182953570407</v>
      </c>
      <c r="AM263" s="67">
        <v>55.738392601773285</v>
      </c>
      <c r="AN263" s="52">
        <v>4.6769808368379193</v>
      </c>
      <c r="AO263" s="52">
        <v>0.30895773181845027</v>
      </c>
      <c r="AP263" s="68">
        <v>114.25213285029412</v>
      </c>
      <c r="AQ263" s="68">
        <v>3.6310729582872479</v>
      </c>
      <c r="AR263" s="71"/>
      <c r="AS263" s="71"/>
      <c r="AT263" s="70" t="s">
        <v>514</v>
      </c>
      <c r="AU263" s="70" t="s">
        <v>514</v>
      </c>
      <c r="AV263" s="70">
        <v>1.403819958335379E-2</v>
      </c>
      <c r="AW263" s="70">
        <v>3.786619624457273E-3</v>
      </c>
      <c r="AX263" s="70">
        <v>0.15404639613932858</v>
      </c>
      <c r="AY263" s="70">
        <v>1.0793059602118562E-2</v>
      </c>
      <c r="AZ263" s="70">
        <v>5.4003708991533922E-2</v>
      </c>
      <c r="BA263" s="70">
        <v>9.8094691284813049E-3</v>
      </c>
      <c r="BB263" s="70" t="s">
        <v>514</v>
      </c>
      <c r="BC263" s="70" t="s">
        <v>514</v>
      </c>
      <c r="BD263" s="70" t="s">
        <v>514</v>
      </c>
      <c r="BE263" s="70" t="s">
        <v>514</v>
      </c>
      <c r="BF263" s="70">
        <v>3.4471972945735943E-4</v>
      </c>
      <c r="BG263" s="70">
        <v>2.0277631144550553E-4</v>
      </c>
      <c r="BH263" s="70" t="s">
        <v>514</v>
      </c>
      <c r="BI263" s="70" t="s">
        <v>514</v>
      </c>
      <c r="BJ263" s="70">
        <v>3.7203348452537859E-2</v>
      </c>
      <c r="BK263" s="70">
        <v>6.4038550615024177E-3</v>
      </c>
    </row>
    <row r="264" spans="1:63" x14ac:dyDescent="0.15">
      <c r="A264" s="21" t="s">
        <v>600</v>
      </c>
      <c r="B264" s="21" t="s">
        <v>535</v>
      </c>
      <c r="C264" s="35">
        <v>39.577599999999997</v>
      </c>
      <c r="D264" s="35">
        <v>17.521899999999999</v>
      </c>
      <c r="E264" s="35">
        <v>42.741900000000001</v>
      </c>
      <c r="F264" s="35">
        <v>0.26377200000000001</v>
      </c>
      <c r="G264" s="35">
        <v>0.21725</v>
      </c>
      <c r="H264" s="35" t="s">
        <v>514</v>
      </c>
      <c r="I264" s="35" t="s">
        <v>514</v>
      </c>
      <c r="J264" s="35" t="s">
        <v>514</v>
      </c>
      <c r="K264" s="35" t="s">
        <v>514</v>
      </c>
      <c r="L264" s="35">
        <v>100.322</v>
      </c>
      <c r="M264" s="35">
        <v>81.302599999999998</v>
      </c>
      <c r="N264" s="52">
        <v>1.7790905659758118</v>
      </c>
      <c r="O264" s="52">
        <v>0.11119316037348824</v>
      </c>
      <c r="P264" s="70" t="s">
        <v>514</v>
      </c>
      <c r="Q264" s="70" t="s">
        <v>514</v>
      </c>
      <c r="R264" s="55" t="s">
        <v>514</v>
      </c>
      <c r="S264" s="55" t="s">
        <v>514</v>
      </c>
      <c r="T264" s="52">
        <v>81.969226451529366</v>
      </c>
      <c r="U264" s="52">
        <v>2.5631402892910993</v>
      </c>
      <c r="V264" s="52">
        <v>80.323145993261335</v>
      </c>
      <c r="W264" s="52">
        <v>2.1627773042314198</v>
      </c>
      <c r="X264" s="67">
        <v>1679.4472808567355</v>
      </c>
      <c r="Y264" s="67">
        <v>58.381713123640864</v>
      </c>
      <c r="Z264" s="52">
        <v>5.853594389246056</v>
      </c>
      <c r="AA264" s="52">
        <v>0.21215663354763298</v>
      </c>
      <c r="AB264" s="68">
        <v>71.373638410367633</v>
      </c>
      <c r="AC264" s="68">
        <v>2.0839018513975951</v>
      </c>
      <c r="AD264" s="52">
        <v>9.0369324771556485</v>
      </c>
      <c r="AE264" s="52">
        <v>0.23147880320583114</v>
      </c>
      <c r="AF264" s="68">
        <v>376.01337858821267</v>
      </c>
      <c r="AG264" s="68">
        <v>9.3268693975329668</v>
      </c>
      <c r="AH264" s="67">
        <v>1813.8706828862598</v>
      </c>
      <c r="AI264" s="67">
        <v>45.088447839741313</v>
      </c>
      <c r="AJ264" s="68">
        <v>185.04400202501509</v>
      </c>
      <c r="AK264" s="68">
        <v>4.6379315085553658</v>
      </c>
      <c r="AL264" s="67">
        <v>1785.6929481679219</v>
      </c>
      <c r="AM264" s="67">
        <v>55.738392601773285</v>
      </c>
      <c r="AN264" s="52">
        <v>4.0803728029816027</v>
      </c>
      <c r="AO264" s="52">
        <v>0.4154948807213642</v>
      </c>
      <c r="AP264" s="68">
        <v>102.51447840373766</v>
      </c>
      <c r="AQ264" s="68">
        <v>2.6177502722535975</v>
      </c>
      <c r="AR264" s="71"/>
      <c r="AS264" s="71"/>
      <c r="AT264" s="70" t="s">
        <v>514</v>
      </c>
      <c r="AU264" s="70" t="s">
        <v>514</v>
      </c>
      <c r="AV264" s="70">
        <v>9.6974405016588688E-3</v>
      </c>
      <c r="AW264" s="70">
        <v>2.4936275575694234E-3</v>
      </c>
      <c r="AX264" s="70">
        <v>0.15522382082319605</v>
      </c>
      <c r="AY264" s="70">
        <v>9.7137536419067069E-3</v>
      </c>
      <c r="AZ264" s="70">
        <v>4.6775679107389806E-2</v>
      </c>
      <c r="BA264" s="70">
        <v>6.298711756182733E-3</v>
      </c>
      <c r="BB264" s="70" t="s">
        <v>514</v>
      </c>
      <c r="BC264" s="70" t="s">
        <v>514</v>
      </c>
      <c r="BD264" s="70" t="s">
        <v>514</v>
      </c>
      <c r="BE264" s="70" t="s">
        <v>514</v>
      </c>
      <c r="BF264" s="70" t="s">
        <v>514</v>
      </c>
      <c r="BG264" s="70" t="s">
        <v>514</v>
      </c>
      <c r="BH264" s="70">
        <v>3.9319467308457706E-3</v>
      </c>
      <c r="BI264" s="70">
        <v>2.2608693702363177E-3</v>
      </c>
      <c r="BJ264" s="70">
        <v>3.8524778862054229E-2</v>
      </c>
      <c r="BK264" s="70">
        <v>4.980776158946325E-3</v>
      </c>
    </row>
    <row r="265" spans="1:63" x14ac:dyDescent="0.15">
      <c r="A265" s="21" t="s">
        <v>600</v>
      </c>
      <c r="B265" s="21" t="s">
        <v>303</v>
      </c>
      <c r="C265" s="35">
        <v>39.672699999999999</v>
      </c>
      <c r="D265" s="35">
        <v>13.9457</v>
      </c>
      <c r="E265" s="35">
        <v>45.517899999999997</v>
      </c>
      <c r="F265" s="35">
        <v>0.223027</v>
      </c>
      <c r="G265" s="35">
        <v>0.36570999999999998</v>
      </c>
      <c r="H265" s="35" t="s">
        <v>514</v>
      </c>
      <c r="I265" s="35" t="s">
        <v>514</v>
      </c>
      <c r="J265" s="35" t="s">
        <v>514</v>
      </c>
      <c r="K265" s="35" t="s">
        <v>514</v>
      </c>
      <c r="L265" s="35">
        <v>99.724999999999994</v>
      </c>
      <c r="M265" s="35">
        <v>85.333500000000001</v>
      </c>
      <c r="N265" s="52">
        <v>1.4313592280805396</v>
      </c>
      <c r="O265" s="52">
        <v>8.6932834473818082E-2</v>
      </c>
      <c r="P265" s="70" t="s">
        <v>514</v>
      </c>
      <c r="Q265" s="70" t="s">
        <v>514</v>
      </c>
      <c r="R265" s="55" t="s">
        <v>514</v>
      </c>
      <c r="S265" s="55" t="s">
        <v>514</v>
      </c>
      <c r="T265" s="52">
        <v>92.529364443408681</v>
      </c>
      <c r="U265" s="52">
        <v>2.7169287066485652</v>
      </c>
      <c r="V265" s="52">
        <v>21.928158779013007</v>
      </c>
      <c r="W265" s="52">
        <v>0.66084862073737827</v>
      </c>
      <c r="X265" s="67">
        <v>1430.3519715292011</v>
      </c>
      <c r="Y265" s="67">
        <v>45.73234194685201</v>
      </c>
      <c r="Z265" s="52">
        <v>5.3328462887200478</v>
      </c>
      <c r="AA265" s="52">
        <v>0.1832261835184103</v>
      </c>
      <c r="AB265" s="68">
        <v>84.293829889032722</v>
      </c>
      <c r="AC265" s="68">
        <v>2.6048773142469939</v>
      </c>
      <c r="AD265" s="52">
        <v>6.6758486844561702</v>
      </c>
      <c r="AE265" s="52">
        <v>0.21296049894936467</v>
      </c>
      <c r="AF265" s="68">
        <v>363.23684516693464</v>
      </c>
      <c r="AG265" s="68">
        <v>7.6659200527668228</v>
      </c>
      <c r="AH265" s="67">
        <v>1510.4630026313339</v>
      </c>
      <c r="AI265" s="67">
        <v>39.452391859773648</v>
      </c>
      <c r="AJ265" s="68">
        <v>165.5457593563946</v>
      </c>
      <c r="AK265" s="68">
        <v>4.5432798451154603</v>
      </c>
      <c r="AL265" s="67">
        <v>3069.7403629198843</v>
      </c>
      <c r="AM265" s="67">
        <v>90.832936091778691</v>
      </c>
      <c r="AN265" s="52">
        <v>2.7593121565854699</v>
      </c>
      <c r="AO265" s="52">
        <v>0.29830401692815894</v>
      </c>
      <c r="AP265" s="68">
        <v>94.407896915468442</v>
      </c>
      <c r="AQ265" s="68">
        <v>2.9555245009314808</v>
      </c>
      <c r="AR265" s="71"/>
      <c r="AS265" s="71"/>
      <c r="AT265" s="70" t="s">
        <v>514</v>
      </c>
      <c r="AU265" s="70" t="s">
        <v>514</v>
      </c>
      <c r="AV265" s="70">
        <v>5.3566814199639459E-3</v>
      </c>
      <c r="AW265" s="70">
        <v>2.1242012527443233E-3</v>
      </c>
      <c r="AX265" s="70">
        <v>0.11489702540073488</v>
      </c>
      <c r="AY265" s="70">
        <v>7.3589042741717464E-3</v>
      </c>
      <c r="AZ265" s="70">
        <v>4.9563633491273962E-2</v>
      </c>
      <c r="BA265" s="70">
        <v>7.9508328725585321E-3</v>
      </c>
      <c r="BB265" s="70" t="s">
        <v>514</v>
      </c>
      <c r="BC265" s="70" t="s">
        <v>514</v>
      </c>
      <c r="BD265" s="70" t="s">
        <v>514</v>
      </c>
      <c r="BE265" s="70" t="s">
        <v>514</v>
      </c>
      <c r="BF265" s="70">
        <v>3.3458091388508416E-4</v>
      </c>
      <c r="BG265" s="70">
        <v>2.4333157373460665E-4</v>
      </c>
      <c r="BH265" s="70">
        <v>3.4404533894900492E-3</v>
      </c>
      <c r="BI265" s="70">
        <v>2.1625707019651739E-3</v>
      </c>
      <c r="BJ265" s="70">
        <v>3.3645651196147625E-2</v>
      </c>
      <c r="BK265" s="70">
        <v>5.1840731450257674E-3</v>
      </c>
    </row>
    <row r="266" spans="1:63" x14ac:dyDescent="0.15">
      <c r="A266" s="21" t="s">
        <v>600</v>
      </c>
      <c r="B266" s="21" t="s">
        <v>304</v>
      </c>
      <c r="C266" s="35">
        <v>38.618699999999997</v>
      </c>
      <c r="D266" s="35">
        <v>19.421600000000002</v>
      </c>
      <c r="E266" s="35">
        <v>41.0139</v>
      </c>
      <c r="F266" s="35">
        <v>0.253498</v>
      </c>
      <c r="G266" s="35">
        <v>0.17465600000000001</v>
      </c>
      <c r="H266" s="35" t="s">
        <v>514</v>
      </c>
      <c r="I266" s="35" t="s">
        <v>514</v>
      </c>
      <c r="J266" s="35" t="s">
        <v>514</v>
      </c>
      <c r="K266" s="35" t="s">
        <v>514</v>
      </c>
      <c r="L266" s="35">
        <v>99.482399999999998</v>
      </c>
      <c r="M266" s="35">
        <v>79.011099999999999</v>
      </c>
      <c r="N266" s="52">
        <v>1.7487651586012243</v>
      </c>
      <c r="O266" s="52">
        <v>0.11119316037348824</v>
      </c>
      <c r="P266" s="70" t="s">
        <v>514</v>
      </c>
      <c r="Q266" s="70" t="s">
        <v>514</v>
      </c>
      <c r="R266" s="55" t="s">
        <v>514</v>
      </c>
      <c r="S266" s="55" t="s">
        <v>514</v>
      </c>
      <c r="T266" s="52">
        <v>67.20553838521262</v>
      </c>
      <c r="U266" s="52">
        <v>1.9479866198612354</v>
      </c>
      <c r="V266" s="52">
        <v>38.32922000276794</v>
      </c>
      <c r="W266" s="52">
        <v>1.1414657994554716</v>
      </c>
      <c r="X266" s="67">
        <v>1627.8767675975196</v>
      </c>
      <c r="Y266" s="67">
        <v>55.462627467458823</v>
      </c>
      <c r="Z266" s="52">
        <v>5.9596727060198713</v>
      </c>
      <c r="AA266" s="52">
        <v>0.16393921683226187</v>
      </c>
      <c r="AB266" s="68">
        <v>73.457540261765232</v>
      </c>
      <c r="AC266" s="68">
        <v>2.3964871291072343</v>
      </c>
      <c r="AD266" s="52">
        <v>10.518396817672967</v>
      </c>
      <c r="AE266" s="52">
        <v>0.33332947661639684</v>
      </c>
      <c r="AF266" s="68">
        <v>205.19112674572528</v>
      </c>
      <c r="AG266" s="68">
        <v>6.3882667106390194</v>
      </c>
      <c r="AH266" s="67">
        <v>1988.5884182652574</v>
      </c>
      <c r="AI266" s="67">
        <v>57.299902463004585</v>
      </c>
      <c r="AJ266" s="68">
        <v>203.12246974203703</v>
      </c>
      <c r="AK266" s="68">
        <v>5.6790998063943254</v>
      </c>
      <c r="AL266" s="67">
        <v>1510.0975625258206</v>
      </c>
      <c r="AM266" s="67">
        <v>43.352083134712551</v>
      </c>
      <c r="AN266" s="52">
        <v>4.6450196921670459</v>
      </c>
      <c r="AO266" s="52">
        <v>0.30895773181845027</v>
      </c>
      <c r="AP266" s="68">
        <v>119.40318983763183</v>
      </c>
      <c r="AQ266" s="68">
        <v>3.79996007262619</v>
      </c>
      <c r="AR266" s="71"/>
      <c r="AS266" s="71"/>
      <c r="AT266" s="70" t="s">
        <v>514</v>
      </c>
      <c r="AU266" s="70" t="s">
        <v>514</v>
      </c>
      <c r="AV266" s="70">
        <v>6.4649603344392459E-3</v>
      </c>
      <c r="AW266" s="70">
        <v>2.4012709813631484E-3</v>
      </c>
      <c r="AX266" s="70">
        <v>0.15797114508555352</v>
      </c>
      <c r="AY266" s="70">
        <v>1.1774246838674795E-2</v>
      </c>
      <c r="AZ266" s="70">
        <v>4.5330073130560977E-2</v>
      </c>
      <c r="BA266" s="70">
        <v>7.5378025934645819E-3</v>
      </c>
      <c r="BB266" s="70" t="s">
        <v>514</v>
      </c>
      <c r="BC266" s="70" t="s">
        <v>514</v>
      </c>
      <c r="BD266" s="70" t="s">
        <v>514</v>
      </c>
      <c r="BE266" s="70" t="s">
        <v>514</v>
      </c>
      <c r="BF266" s="70" t="s">
        <v>514</v>
      </c>
      <c r="BG266" s="70" t="s">
        <v>514</v>
      </c>
      <c r="BH266" s="70">
        <v>3.9319467308457706E-3</v>
      </c>
      <c r="BI266" s="70">
        <v>2.2608693702363177E-3</v>
      </c>
      <c r="BJ266" s="70">
        <v>4.198082762540474E-2</v>
      </c>
      <c r="BK266" s="70">
        <v>6.0989095823832549E-3</v>
      </c>
    </row>
    <row r="267" spans="1:63" x14ac:dyDescent="0.15">
      <c r="A267" s="21" t="s">
        <v>600</v>
      </c>
      <c r="B267" s="21" t="s">
        <v>305</v>
      </c>
      <c r="C267" s="35">
        <v>38.822099999999999</v>
      </c>
      <c r="D267" s="35">
        <v>19.1328</v>
      </c>
      <c r="E267" s="35">
        <v>41.2074</v>
      </c>
      <c r="F267" s="35">
        <v>0.25180900000000001</v>
      </c>
      <c r="G267" s="35">
        <v>0.18023800000000001</v>
      </c>
      <c r="H267" s="35" t="s">
        <v>514</v>
      </c>
      <c r="I267" s="35" t="s">
        <v>514</v>
      </c>
      <c r="J267" s="35" t="s">
        <v>514</v>
      </c>
      <c r="K267" s="35" t="s">
        <v>514</v>
      </c>
      <c r="L267" s="35">
        <v>99.594399999999993</v>
      </c>
      <c r="M267" s="35">
        <v>79.335700000000003</v>
      </c>
      <c r="N267" s="52">
        <v>1.5385090008040829</v>
      </c>
      <c r="O267" s="52">
        <v>9.0976222123763106E-2</v>
      </c>
      <c r="P267" s="70" t="s">
        <v>514</v>
      </c>
      <c r="Q267" s="70" t="s">
        <v>514</v>
      </c>
      <c r="R267" s="55" t="s">
        <v>514</v>
      </c>
      <c r="S267" s="55" t="s">
        <v>514</v>
      </c>
      <c r="T267" s="52">
        <v>71.511614071221672</v>
      </c>
      <c r="U267" s="52">
        <v>1.7941982025037695</v>
      </c>
      <c r="V267" s="52">
        <v>24.992093293340851</v>
      </c>
      <c r="W267" s="52">
        <v>1.1414657994554716</v>
      </c>
      <c r="X267" s="67">
        <v>1608.4161965563057</v>
      </c>
      <c r="Y267" s="67">
        <v>52.543541811276782</v>
      </c>
      <c r="Z267" s="52">
        <v>5.940385739333724</v>
      </c>
      <c r="AA267" s="52">
        <v>0.21215663354763298</v>
      </c>
      <c r="AB267" s="68">
        <v>71.998808965786907</v>
      </c>
      <c r="AC267" s="68">
        <v>2.2922920365373547</v>
      </c>
      <c r="AD267" s="52">
        <v>10.110994124030704</v>
      </c>
      <c r="AE267" s="52">
        <v>0.27777456384699739</v>
      </c>
      <c r="AF267" s="68">
        <v>222.69497753287621</v>
      </c>
      <c r="AG267" s="68">
        <v>7.793685386979603</v>
      </c>
      <c r="AH267" s="67">
        <v>2045.888320728262</v>
      </c>
      <c r="AI267" s="67">
        <v>54.481874473020753</v>
      </c>
      <c r="AJ267" s="68">
        <v>201.79734645387833</v>
      </c>
      <c r="AK267" s="68">
        <v>5.6790998063943254</v>
      </c>
      <c r="AL267" s="67">
        <v>1524.5482569040582</v>
      </c>
      <c r="AM267" s="67">
        <v>50.577430323831315</v>
      </c>
      <c r="AN267" s="52">
        <v>4.378676819909761</v>
      </c>
      <c r="AO267" s="52">
        <v>0.3196114467087417</v>
      </c>
      <c r="AP267" s="68">
        <v>121.42983520969914</v>
      </c>
      <c r="AQ267" s="68">
        <v>3.5466294011177775</v>
      </c>
      <c r="AR267" s="71"/>
      <c r="AS267" s="71"/>
      <c r="AT267" s="70" t="s">
        <v>514</v>
      </c>
      <c r="AU267" s="70" t="s">
        <v>514</v>
      </c>
      <c r="AV267" s="70">
        <v>8.6815181633898442E-3</v>
      </c>
      <c r="AW267" s="70">
        <v>3.0477670148070729E-3</v>
      </c>
      <c r="AX267" s="70">
        <v>0.16287708126833467</v>
      </c>
      <c r="AY267" s="70">
        <v>1.1774246838674795E-2</v>
      </c>
      <c r="AZ267" s="70">
        <v>4.8944088072633035E-2</v>
      </c>
      <c r="BA267" s="70">
        <v>6.9182571748236579E-3</v>
      </c>
      <c r="BB267" s="70" t="s">
        <v>514</v>
      </c>
      <c r="BC267" s="70" t="s">
        <v>514</v>
      </c>
      <c r="BD267" s="70" t="s">
        <v>514</v>
      </c>
      <c r="BE267" s="70" t="s">
        <v>514</v>
      </c>
      <c r="BF267" s="70">
        <v>2.230539425900561E-4</v>
      </c>
      <c r="BG267" s="70">
        <v>1.6222104915640444E-4</v>
      </c>
      <c r="BH267" s="70">
        <v>4.3251414039303477E-3</v>
      </c>
      <c r="BI267" s="70">
        <v>2.4574667067786063E-3</v>
      </c>
      <c r="BJ267" s="70">
        <v>4.5131930909636089E-2</v>
      </c>
      <c r="BK267" s="70">
        <v>6.4038550615024177E-3</v>
      </c>
    </row>
    <row r="268" spans="1:63" x14ac:dyDescent="0.15">
      <c r="A268" s="21" t="s">
        <v>600</v>
      </c>
      <c r="B268" s="21" t="s">
        <v>534</v>
      </c>
      <c r="C268" s="35">
        <v>40.139899999999997</v>
      </c>
      <c r="D268" s="35">
        <v>10.783899999999999</v>
      </c>
      <c r="E268" s="35">
        <v>47.904899999999998</v>
      </c>
      <c r="F268" s="35">
        <v>0.21016799999999999</v>
      </c>
      <c r="G268" s="35">
        <v>0.421987</v>
      </c>
      <c r="H268" s="35" t="s">
        <v>514</v>
      </c>
      <c r="I268" s="35" t="s">
        <v>514</v>
      </c>
      <c r="J268" s="35" t="s">
        <v>514</v>
      </c>
      <c r="K268" s="35" t="s">
        <v>514</v>
      </c>
      <c r="L268" s="35">
        <v>99.460899999999995</v>
      </c>
      <c r="M268" s="35">
        <v>88.787599999999998</v>
      </c>
      <c r="N268" s="52">
        <v>1.3838494231936855</v>
      </c>
      <c r="O268" s="52">
        <v>8.0867752998900547E-2</v>
      </c>
      <c r="P268" s="70" t="s">
        <v>514</v>
      </c>
      <c r="Q268" s="70" t="s">
        <v>514</v>
      </c>
      <c r="R268" s="55" t="s">
        <v>514</v>
      </c>
      <c r="S268" s="55" t="s">
        <v>514</v>
      </c>
      <c r="T268" s="52">
        <v>83.045745373031622</v>
      </c>
      <c r="U268" s="52">
        <v>2.2043006487903454</v>
      </c>
      <c r="V268" s="52">
        <v>30.399036553919402</v>
      </c>
      <c r="W268" s="52">
        <v>0.78100291541690159</v>
      </c>
      <c r="X268" s="67">
        <v>1307.7503739695553</v>
      </c>
      <c r="Y268" s="67">
        <v>52.543541811276782</v>
      </c>
      <c r="Z268" s="52">
        <v>3.8091759205143196</v>
      </c>
      <c r="AA268" s="52">
        <v>0.11572180011689072</v>
      </c>
      <c r="AB268" s="68">
        <v>48.242327859854321</v>
      </c>
      <c r="AC268" s="68">
        <v>1.8755116662578357</v>
      </c>
      <c r="AD268" s="52">
        <v>4.8610548673224541</v>
      </c>
      <c r="AE268" s="52">
        <v>0.18518304256466492</v>
      </c>
      <c r="AF268" s="68">
        <v>673.32331130135265</v>
      </c>
      <c r="AG268" s="68">
        <v>21.720106816172667</v>
      </c>
      <c r="AH268" s="67">
        <v>1153.5127905667152</v>
      </c>
      <c r="AI268" s="67">
        <v>32.876993216478041</v>
      </c>
      <c r="AJ268" s="68">
        <v>155.51268303176462</v>
      </c>
      <c r="AK268" s="68">
        <v>5.77375146983423</v>
      </c>
      <c r="AL268" s="67">
        <v>3509.4543490005399</v>
      </c>
      <c r="AM268" s="67">
        <v>134.18501922649125</v>
      </c>
      <c r="AN268" s="52">
        <v>3.4944184840155756</v>
      </c>
      <c r="AO268" s="52">
        <v>0.4154948807213642</v>
      </c>
      <c r="AP268" s="68">
        <v>76.2525321240322</v>
      </c>
      <c r="AQ268" s="68">
        <v>3.6310729582872479</v>
      </c>
      <c r="AR268" s="71"/>
      <c r="AS268" s="71"/>
      <c r="AT268" s="70" t="s">
        <v>514</v>
      </c>
      <c r="AU268" s="70" t="s">
        <v>514</v>
      </c>
      <c r="AV268" s="70">
        <v>1.9671950731936561E-2</v>
      </c>
      <c r="AW268" s="70">
        <v>7.2038129440894451E-3</v>
      </c>
      <c r="AX268" s="70">
        <v>0.11146287007278807</v>
      </c>
      <c r="AY268" s="70">
        <v>8.7325664053504726E-3</v>
      </c>
      <c r="AZ268" s="70">
        <v>5.2971133293799044E-2</v>
      </c>
      <c r="BA268" s="70">
        <v>6.7117420352766823E-3</v>
      </c>
      <c r="BB268" s="70" t="s">
        <v>514</v>
      </c>
      <c r="BC268" s="70" t="s">
        <v>514</v>
      </c>
      <c r="BD268" s="70" t="s">
        <v>514</v>
      </c>
      <c r="BE268" s="70" t="s">
        <v>514</v>
      </c>
      <c r="BF268" s="70">
        <v>2.4333157373460663E-3</v>
      </c>
      <c r="BG268" s="70">
        <v>1.1152697129502805E-3</v>
      </c>
      <c r="BH268" s="70">
        <v>3.2438560529477606E-3</v>
      </c>
      <c r="BI268" s="70">
        <v>1.6710773606094522E-3</v>
      </c>
      <c r="BJ268" s="70">
        <v>2.1346183538341394E-2</v>
      </c>
      <c r="BK268" s="70">
        <v>4.1675882146285578E-3</v>
      </c>
    </row>
    <row r="269" spans="1:63" x14ac:dyDescent="0.15">
      <c r="A269" s="21" t="s">
        <v>600</v>
      </c>
      <c r="B269" s="21" t="s">
        <v>306</v>
      </c>
      <c r="C269" s="35">
        <v>39.250599999999999</v>
      </c>
      <c r="D269" s="35">
        <v>16.758700000000001</v>
      </c>
      <c r="E269" s="35">
        <v>43.172600000000003</v>
      </c>
      <c r="F269" s="35">
        <v>0.26749099999999998</v>
      </c>
      <c r="G269" s="35">
        <v>0.242285</v>
      </c>
      <c r="H269" s="35" t="s">
        <v>514</v>
      </c>
      <c r="I269" s="35" t="s">
        <v>514</v>
      </c>
      <c r="J269" s="35" t="s">
        <v>514</v>
      </c>
      <c r="K269" s="35" t="s">
        <v>514</v>
      </c>
      <c r="L269" s="35">
        <v>99.691699999999997</v>
      </c>
      <c r="M269" s="35">
        <v>82.117800000000003</v>
      </c>
      <c r="N269" s="52">
        <v>1.5769211834785606</v>
      </c>
      <c r="O269" s="52">
        <v>8.9965375211276843E-2</v>
      </c>
      <c r="P269" s="70" t="s">
        <v>514</v>
      </c>
      <c r="Q269" s="70" t="s">
        <v>514</v>
      </c>
      <c r="R269" s="55" t="s">
        <v>514</v>
      </c>
      <c r="S269" s="55" t="s">
        <v>514</v>
      </c>
      <c r="T269" s="52">
        <v>70.691409178648527</v>
      </c>
      <c r="U269" s="52">
        <v>1.9992494256470574</v>
      </c>
      <c r="V269" s="52">
        <v>42.594697463891023</v>
      </c>
      <c r="W269" s="52">
        <v>2.7635487776290359</v>
      </c>
      <c r="X269" s="67">
        <v>1598.6859110356991</v>
      </c>
      <c r="Y269" s="67">
        <v>49.624456155094734</v>
      </c>
      <c r="Z269" s="52">
        <v>5.3424897720631215</v>
      </c>
      <c r="AA269" s="52">
        <v>0.14465225014611338</v>
      </c>
      <c r="AB269" s="68">
        <v>65.01773776360497</v>
      </c>
      <c r="AC269" s="68">
        <v>2.1880969439674751</v>
      </c>
      <c r="AD269" s="52">
        <v>7.9350933738958922</v>
      </c>
      <c r="AE269" s="52">
        <v>0.24073795533406439</v>
      </c>
      <c r="AF269" s="68">
        <v>378.56868527246831</v>
      </c>
      <c r="AG269" s="68">
        <v>9.8379307343840896</v>
      </c>
      <c r="AH269" s="67">
        <v>1735.9052418300405</v>
      </c>
      <c r="AI269" s="67">
        <v>53.542531809692811</v>
      </c>
      <c r="AJ269" s="68">
        <v>189.68193353357046</v>
      </c>
      <c r="AK269" s="68">
        <v>6.9095714311130951</v>
      </c>
      <c r="AL269" s="67">
        <v>1921.9423523055898</v>
      </c>
      <c r="AM269" s="67">
        <v>60.899354879715254</v>
      </c>
      <c r="AN269" s="52">
        <v>4.7622105559602508</v>
      </c>
      <c r="AO269" s="52">
        <v>0.33026516159903307</v>
      </c>
      <c r="AP269" s="68">
        <v>106.39888203353331</v>
      </c>
      <c r="AQ269" s="68">
        <v>3.4621858439483058</v>
      </c>
      <c r="AR269" s="71"/>
      <c r="AS269" s="71"/>
      <c r="AT269" s="70" t="s">
        <v>514</v>
      </c>
      <c r="AU269" s="70" t="s">
        <v>514</v>
      </c>
      <c r="AV269" s="70">
        <v>1.1729285178196916E-2</v>
      </c>
      <c r="AW269" s="70">
        <v>2.7706972861882484E-3</v>
      </c>
      <c r="AX269" s="70">
        <v>0.12598444117382029</v>
      </c>
      <c r="AY269" s="70">
        <v>9.1250412999729653E-3</v>
      </c>
      <c r="AZ269" s="70">
        <v>5.3487421142666483E-2</v>
      </c>
      <c r="BA269" s="70">
        <v>7.3312874539176072E-3</v>
      </c>
      <c r="BB269" s="70" t="s">
        <v>514</v>
      </c>
      <c r="BC269" s="70" t="s">
        <v>514</v>
      </c>
      <c r="BD269" s="70" t="s">
        <v>514</v>
      </c>
      <c r="BE269" s="70" t="s">
        <v>514</v>
      </c>
      <c r="BF269" s="70">
        <v>2.1291512701778083E-4</v>
      </c>
      <c r="BG269" s="70">
        <v>1.6222104915640444E-4</v>
      </c>
      <c r="BH269" s="70">
        <v>2.5557653750497506E-3</v>
      </c>
      <c r="BI269" s="70">
        <v>1.7693760288805965E-3</v>
      </c>
      <c r="BJ269" s="70">
        <v>3.9134669820292553E-2</v>
      </c>
      <c r="BK269" s="70">
        <v>4.980776158946325E-3</v>
      </c>
    </row>
    <row r="270" spans="1:63" x14ac:dyDescent="0.15">
      <c r="A270" s="21" t="s">
        <v>600</v>
      </c>
      <c r="B270" s="21" t="s">
        <v>307</v>
      </c>
      <c r="C270" s="35">
        <v>39.493000000000002</v>
      </c>
      <c r="D270" s="35">
        <v>15.529299999999999</v>
      </c>
      <c r="E270" s="35">
        <v>44.369199999999999</v>
      </c>
      <c r="F270" s="35">
        <v>0.24335300000000001</v>
      </c>
      <c r="G270" s="35">
        <v>0.34784300000000001</v>
      </c>
      <c r="H270" s="35" t="s">
        <v>514</v>
      </c>
      <c r="I270" s="35" t="s">
        <v>514</v>
      </c>
      <c r="J270" s="35" t="s">
        <v>514</v>
      </c>
      <c r="K270" s="35" t="s">
        <v>514</v>
      </c>
      <c r="L270" s="35">
        <v>99.982699999999994</v>
      </c>
      <c r="M270" s="35">
        <v>83.587900000000005</v>
      </c>
      <c r="N270" s="52">
        <v>1.4930208897422013</v>
      </c>
      <c r="O270" s="52">
        <v>8.7943681386304332E-2</v>
      </c>
      <c r="P270" s="70" t="s">
        <v>514</v>
      </c>
      <c r="Q270" s="70" t="s">
        <v>514</v>
      </c>
      <c r="R270" s="55" t="s">
        <v>514</v>
      </c>
      <c r="S270" s="55" t="s">
        <v>514</v>
      </c>
      <c r="T270" s="52">
        <v>73.818440331583659</v>
      </c>
      <c r="U270" s="52">
        <v>2.3068262603619893</v>
      </c>
      <c r="V270" s="52">
        <v>25.352556177379423</v>
      </c>
      <c r="W270" s="52">
        <v>0.84108006275666314</v>
      </c>
      <c r="X270" s="67">
        <v>1491.6527703090242</v>
      </c>
      <c r="Y270" s="67">
        <v>41.840227738609286</v>
      </c>
      <c r="Z270" s="52">
        <v>5.0821157218001165</v>
      </c>
      <c r="AA270" s="52">
        <v>0.19286966686148455</v>
      </c>
      <c r="AB270" s="68">
        <v>74.186905909754387</v>
      </c>
      <c r="AC270" s="68">
        <v>2.5006822216771138</v>
      </c>
      <c r="AD270" s="52">
        <v>6.4628881855068059</v>
      </c>
      <c r="AE270" s="52">
        <v>0.23147880320583114</v>
      </c>
      <c r="AF270" s="68">
        <v>294.37133002624603</v>
      </c>
      <c r="AG270" s="68">
        <v>9.1991040633201884</v>
      </c>
      <c r="AH270" s="67">
        <v>1626.002150220671</v>
      </c>
      <c r="AI270" s="67">
        <v>48.845818493053088</v>
      </c>
      <c r="AJ270" s="68">
        <v>176.52535231542362</v>
      </c>
      <c r="AK270" s="68">
        <v>5.0165381623149869</v>
      </c>
      <c r="AL270" s="67">
        <v>2697.1188864524738</v>
      </c>
      <c r="AM270" s="67">
        <v>97.026090825309055</v>
      </c>
      <c r="AN270" s="52">
        <v>3.8140299307243177</v>
      </c>
      <c r="AO270" s="52">
        <v>0.38353373605049002</v>
      </c>
      <c r="AP270" s="68">
        <v>109.86106787748162</v>
      </c>
      <c r="AQ270" s="68">
        <v>3.8844036297956603</v>
      </c>
      <c r="AR270" s="71"/>
      <c r="AS270" s="71"/>
      <c r="AT270" s="70" t="s">
        <v>514</v>
      </c>
      <c r="AU270" s="70" t="s">
        <v>514</v>
      </c>
      <c r="AV270" s="70">
        <v>6.649673486851795E-3</v>
      </c>
      <c r="AW270" s="70">
        <v>2.8630538623945229E-3</v>
      </c>
      <c r="AX270" s="70">
        <v>0.11381771944052303</v>
      </c>
      <c r="AY270" s="70">
        <v>8.4382102343836026E-3</v>
      </c>
      <c r="AZ270" s="70">
        <v>4.1612800618715431E-2</v>
      </c>
      <c r="BA270" s="70">
        <v>6.8149996050501701E-3</v>
      </c>
      <c r="BB270" s="70" t="s">
        <v>514</v>
      </c>
      <c r="BC270" s="70" t="s">
        <v>514</v>
      </c>
      <c r="BD270" s="70" t="s">
        <v>514</v>
      </c>
      <c r="BE270" s="70" t="s">
        <v>514</v>
      </c>
      <c r="BF270" s="70" t="s">
        <v>514</v>
      </c>
      <c r="BG270" s="70" t="s">
        <v>514</v>
      </c>
      <c r="BH270" s="70" t="s">
        <v>514</v>
      </c>
      <c r="BI270" s="70" t="s">
        <v>514</v>
      </c>
      <c r="BJ270" s="70">
        <v>3.4662136126544833E-2</v>
      </c>
      <c r="BK270" s="70">
        <v>4.980776158946325E-3</v>
      </c>
    </row>
    <row r="271" spans="1:63" x14ac:dyDescent="0.15">
      <c r="A271" s="21" t="s">
        <v>600</v>
      </c>
      <c r="B271" s="21" t="s">
        <v>308</v>
      </c>
      <c r="C271" s="35">
        <v>39.016599999999997</v>
      </c>
      <c r="D271" s="35">
        <v>18.888500000000001</v>
      </c>
      <c r="E271" s="35">
        <v>41.635899999999999</v>
      </c>
      <c r="F271" s="35">
        <v>0.20586099999999999</v>
      </c>
      <c r="G271" s="35">
        <v>0.20763100000000001</v>
      </c>
      <c r="H271" s="35" t="s">
        <v>514</v>
      </c>
      <c r="I271" s="35" t="s">
        <v>514</v>
      </c>
      <c r="J271" s="35" t="s">
        <v>514</v>
      </c>
      <c r="K271" s="35" t="s">
        <v>514</v>
      </c>
      <c r="L271" s="35">
        <v>99.954499999999996</v>
      </c>
      <c r="M271" s="35">
        <v>79.713399999999993</v>
      </c>
      <c r="N271" s="52">
        <v>1.8498498498498499</v>
      </c>
      <c r="O271" s="52">
        <v>0.12130162949835081</v>
      </c>
      <c r="P271" s="70" t="s">
        <v>514</v>
      </c>
      <c r="Q271" s="70" t="s">
        <v>514</v>
      </c>
      <c r="R271" s="55" t="s">
        <v>514</v>
      </c>
      <c r="S271" s="55" t="s">
        <v>514</v>
      </c>
      <c r="T271" s="52">
        <v>65.770179823209617</v>
      </c>
      <c r="U271" s="52">
        <v>1.9479866198612354</v>
      </c>
      <c r="V271" s="52">
        <v>53.769046869086687</v>
      </c>
      <c r="W271" s="52">
        <v>3.724783135065223</v>
      </c>
      <c r="X271" s="67">
        <v>1342.7794018437398</v>
      </c>
      <c r="Y271" s="67">
        <v>43.786284842730652</v>
      </c>
      <c r="Z271" s="52">
        <v>5.7282291057860908</v>
      </c>
      <c r="AA271" s="52">
        <v>0.1832261835184103</v>
      </c>
      <c r="AB271" s="68">
        <v>82.522513315344767</v>
      </c>
      <c r="AC271" s="68">
        <v>2.6048773142469939</v>
      </c>
      <c r="AD271" s="52">
        <v>7.4073217025865965</v>
      </c>
      <c r="AE271" s="52">
        <v>0.24073795533406439</v>
      </c>
      <c r="AF271" s="68">
        <v>235.08821495151591</v>
      </c>
      <c r="AG271" s="68">
        <v>7.1548587159157009</v>
      </c>
      <c r="AH271" s="67">
        <v>1987.6490756019296</v>
      </c>
      <c r="AI271" s="67">
        <v>67.632671759611966</v>
      </c>
      <c r="AJ271" s="68">
        <v>199.52570653132065</v>
      </c>
      <c r="AK271" s="68">
        <v>6.9095714311130951</v>
      </c>
      <c r="AL271" s="67">
        <v>1735.1155178440906</v>
      </c>
      <c r="AM271" s="67">
        <v>66.060317157657224</v>
      </c>
      <c r="AN271" s="52">
        <v>3.8033762158340259</v>
      </c>
      <c r="AO271" s="52">
        <v>0.4154948807213642</v>
      </c>
      <c r="AP271" s="68">
        <v>124.55424682496955</v>
      </c>
      <c r="AQ271" s="68">
        <v>3.9688471869651316</v>
      </c>
      <c r="AR271" s="71"/>
      <c r="AS271" s="71"/>
      <c r="AT271" s="70" t="s">
        <v>514</v>
      </c>
      <c r="AU271" s="70" t="s">
        <v>514</v>
      </c>
      <c r="AV271" s="70" t="s">
        <v>514</v>
      </c>
      <c r="AW271" s="70" t="s">
        <v>514</v>
      </c>
      <c r="AX271" s="70">
        <v>0.15159342804793799</v>
      </c>
      <c r="AY271" s="70">
        <v>8.8306851290060953E-3</v>
      </c>
      <c r="AZ271" s="70">
        <v>5.3074390863572539E-2</v>
      </c>
      <c r="BA271" s="70">
        <v>8.8801510005199185E-3</v>
      </c>
      <c r="BB271" s="70" t="s">
        <v>514</v>
      </c>
      <c r="BC271" s="70" t="s">
        <v>514</v>
      </c>
      <c r="BD271" s="70" t="s">
        <v>514</v>
      </c>
      <c r="BE271" s="70" t="s">
        <v>514</v>
      </c>
      <c r="BF271" s="70" t="s">
        <v>514</v>
      </c>
      <c r="BG271" s="70" t="s">
        <v>514</v>
      </c>
      <c r="BH271" s="70">
        <v>3.7353493943034816E-3</v>
      </c>
      <c r="BI271" s="70">
        <v>2.359168038507462E-3</v>
      </c>
      <c r="BJ271" s="70">
        <v>4.2285773104523902E-2</v>
      </c>
      <c r="BK271" s="70">
        <v>5.8956125963038133E-3</v>
      </c>
    </row>
    <row r="272" spans="1:63" x14ac:dyDescent="0.15">
      <c r="A272" s="21" t="s">
        <v>600</v>
      </c>
      <c r="B272" s="21" t="s">
        <v>309</v>
      </c>
      <c r="C272" s="35">
        <v>39.037700000000001</v>
      </c>
      <c r="D272" s="35">
        <v>17.808399999999999</v>
      </c>
      <c r="E272" s="35">
        <v>42.326599999999999</v>
      </c>
      <c r="F272" s="35">
        <v>0.22698399999999999</v>
      </c>
      <c r="G272" s="35">
        <v>0.19281400000000001</v>
      </c>
      <c r="H272" s="35" t="s">
        <v>514</v>
      </c>
      <c r="I272" s="35" t="s">
        <v>514</v>
      </c>
      <c r="J272" s="35" t="s">
        <v>514</v>
      </c>
      <c r="K272" s="35" t="s">
        <v>514</v>
      </c>
      <c r="L272" s="35">
        <v>99.592399999999998</v>
      </c>
      <c r="M272" s="35">
        <v>80.904399999999995</v>
      </c>
      <c r="N272" s="52">
        <v>1.4950425835671739</v>
      </c>
      <c r="O272" s="52">
        <v>9.7041303598680656E-2</v>
      </c>
      <c r="P272" s="70" t="s">
        <v>514</v>
      </c>
      <c r="Q272" s="70" t="s">
        <v>514</v>
      </c>
      <c r="R272" s="55" t="s">
        <v>514</v>
      </c>
      <c r="S272" s="55" t="s">
        <v>514</v>
      </c>
      <c r="T272" s="52">
        <v>85.506360050751084</v>
      </c>
      <c r="U272" s="52">
        <v>2.5118774835052777</v>
      </c>
      <c r="V272" s="52">
        <v>17.182064139171835</v>
      </c>
      <c r="W272" s="52">
        <v>0.66084862073737827</v>
      </c>
      <c r="X272" s="67">
        <v>1497.4909416213882</v>
      </c>
      <c r="Y272" s="67">
        <v>49.624456155094734</v>
      </c>
      <c r="Z272" s="52">
        <v>5.7764465225014616</v>
      </c>
      <c r="AA272" s="52">
        <v>0.21215663354763298</v>
      </c>
      <c r="AB272" s="68">
        <v>81.688952574785731</v>
      </c>
      <c r="AC272" s="68">
        <v>2.917462591956633</v>
      </c>
      <c r="AD272" s="52">
        <v>7.4536174632277632</v>
      </c>
      <c r="AE272" s="52">
        <v>0.23147880320583114</v>
      </c>
      <c r="AF272" s="68">
        <v>294.4990953604588</v>
      </c>
      <c r="AG272" s="68">
        <v>9.3268693975329668</v>
      </c>
      <c r="AH272" s="67">
        <v>1911.5623198723661</v>
      </c>
      <c r="AI272" s="67">
        <v>56.360559799676636</v>
      </c>
      <c r="AJ272" s="68">
        <v>192.99474175396716</v>
      </c>
      <c r="AK272" s="68">
        <v>5.5844481429544199</v>
      </c>
      <c r="AL272" s="67">
        <v>1563.7715702164171</v>
      </c>
      <c r="AM272" s="67">
        <v>40.255505767947369</v>
      </c>
      <c r="AN272" s="52">
        <v>3.7501076413825691</v>
      </c>
      <c r="AO272" s="52">
        <v>0.37288002116019858</v>
      </c>
      <c r="AP272" s="68">
        <v>112.5632617069047</v>
      </c>
      <c r="AQ272" s="68">
        <v>3.6310729582872479</v>
      </c>
      <c r="AR272" s="71"/>
      <c r="AS272" s="71"/>
      <c r="AT272" s="70" t="s">
        <v>514</v>
      </c>
      <c r="AU272" s="70" t="s">
        <v>514</v>
      </c>
      <c r="AV272" s="70">
        <v>7.1114563678831705E-3</v>
      </c>
      <c r="AW272" s="70">
        <v>2.5859841337756984E-3</v>
      </c>
      <c r="AX272" s="70">
        <v>0.12461077904264159</v>
      </c>
      <c r="AY272" s="70">
        <v>9.8118723655623297E-3</v>
      </c>
      <c r="AZ272" s="70">
        <v>4.2955149025770765E-2</v>
      </c>
      <c r="BA272" s="70">
        <v>6.6084844655031954E-3</v>
      </c>
      <c r="BB272" s="70">
        <v>6.0250486003453287E-4</v>
      </c>
      <c r="BC272" s="70">
        <v>4.0884258359486165E-4</v>
      </c>
      <c r="BD272" s="70" t="s">
        <v>514</v>
      </c>
      <c r="BE272" s="70" t="s">
        <v>514</v>
      </c>
      <c r="BF272" s="70" t="s">
        <v>514</v>
      </c>
      <c r="BG272" s="70" t="s">
        <v>514</v>
      </c>
      <c r="BH272" s="70">
        <v>5.406426754912934E-3</v>
      </c>
      <c r="BI272" s="70">
        <v>2.2608693702363177E-3</v>
      </c>
      <c r="BJ272" s="70">
        <v>3.4967081605663995E-2</v>
      </c>
      <c r="BK272" s="70">
        <v>5.0824246519860462E-3</v>
      </c>
    </row>
    <row r="273" spans="1:63" x14ac:dyDescent="0.15">
      <c r="A273" s="21" t="s">
        <v>600</v>
      </c>
      <c r="B273" s="21" t="s">
        <v>310</v>
      </c>
      <c r="C273" s="35">
        <v>40.563400000000001</v>
      </c>
      <c r="D273" s="35">
        <v>10.457700000000001</v>
      </c>
      <c r="E273" s="35">
        <v>48.494999999999997</v>
      </c>
      <c r="F273" s="35">
        <v>0.20404600000000001</v>
      </c>
      <c r="G273" s="35">
        <v>0.41913899999999998</v>
      </c>
      <c r="H273" s="35" t="s">
        <v>514</v>
      </c>
      <c r="I273" s="35" t="s">
        <v>514</v>
      </c>
      <c r="J273" s="35" t="s">
        <v>514</v>
      </c>
      <c r="K273" s="35" t="s">
        <v>514</v>
      </c>
      <c r="L273" s="35">
        <v>100.139</v>
      </c>
      <c r="M273" s="35">
        <v>89.208200000000005</v>
      </c>
      <c r="N273" s="52">
        <v>1.2534501714829585</v>
      </c>
      <c r="O273" s="52">
        <v>8.3900293736359322E-2</v>
      </c>
      <c r="P273" s="70" t="s">
        <v>514</v>
      </c>
      <c r="Q273" s="70" t="s">
        <v>514</v>
      </c>
      <c r="R273" s="55" t="s">
        <v>514</v>
      </c>
      <c r="S273" s="55" t="s">
        <v>514</v>
      </c>
      <c r="T273" s="52">
        <v>101.19277862121261</v>
      </c>
      <c r="U273" s="52">
        <v>3.0245055413634976</v>
      </c>
      <c r="V273" s="52">
        <v>45.298169094180295</v>
      </c>
      <c r="W273" s="52">
        <v>2.3430087462507045</v>
      </c>
      <c r="X273" s="67">
        <v>1285.3707172721597</v>
      </c>
      <c r="Y273" s="67">
        <v>36.97508497830588</v>
      </c>
      <c r="Z273" s="52">
        <v>3.8959672706019877</v>
      </c>
      <c r="AA273" s="52">
        <v>0.12536528345996495</v>
      </c>
      <c r="AB273" s="68">
        <v>51.784961007230244</v>
      </c>
      <c r="AC273" s="68">
        <v>1.7713165736879557</v>
      </c>
      <c r="AD273" s="52">
        <v>5.0184604535024189</v>
      </c>
      <c r="AE273" s="52">
        <v>0.17592389043643167</v>
      </c>
      <c r="AF273" s="68">
        <v>835.58528575158368</v>
      </c>
      <c r="AG273" s="68">
        <v>25.553066842556078</v>
      </c>
      <c r="AH273" s="67">
        <v>1056.760496243937</v>
      </c>
      <c r="AI273" s="67">
        <v>30.998307889822151</v>
      </c>
      <c r="AJ273" s="68">
        <v>150.96940318664915</v>
      </c>
      <c r="AK273" s="68">
        <v>4.1646731913558392</v>
      </c>
      <c r="AL273" s="67">
        <v>3353.5932882066927</v>
      </c>
      <c r="AM273" s="67">
        <v>100.12266819207423</v>
      </c>
      <c r="AN273" s="52">
        <v>3.7501076413825691</v>
      </c>
      <c r="AO273" s="52">
        <v>0.3196114467087417</v>
      </c>
      <c r="AP273" s="68">
        <v>67.63928929274617</v>
      </c>
      <c r="AQ273" s="68">
        <v>2.111088929236772</v>
      </c>
      <c r="AR273" s="71"/>
      <c r="AS273" s="71"/>
      <c r="AT273" s="70" t="s">
        <v>514</v>
      </c>
      <c r="AU273" s="70" t="s">
        <v>514</v>
      </c>
      <c r="AV273" s="70">
        <v>9.6050839254525934E-3</v>
      </c>
      <c r="AW273" s="70">
        <v>2.5859841337756984E-3</v>
      </c>
      <c r="AX273" s="70">
        <v>0.11185534496741056</v>
      </c>
      <c r="AY273" s="70">
        <v>8.1438540634167327E-3</v>
      </c>
      <c r="AZ273" s="70">
        <v>5.1525527316970222E-2</v>
      </c>
      <c r="BA273" s="70">
        <v>6.8149996050501701E-3</v>
      </c>
      <c r="BB273" s="70">
        <v>7.1009501361212813E-4</v>
      </c>
      <c r="BC273" s="70">
        <v>5.5946879860349489E-4</v>
      </c>
      <c r="BD273" s="70" t="s">
        <v>514</v>
      </c>
      <c r="BE273" s="70" t="s">
        <v>514</v>
      </c>
      <c r="BF273" s="70">
        <v>2.0277631144550553E-4</v>
      </c>
      <c r="BG273" s="70">
        <v>1.5208223358412914E-4</v>
      </c>
      <c r="BH273" s="70">
        <v>5.9962187645397997E-3</v>
      </c>
      <c r="BI273" s="70">
        <v>2.4574667067786063E-3</v>
      </c>
      <c r="BJ273" s="70">
        <v>2.8969820516320462E-2</v>
      </c>
      <c r="BK273" s="70">
        <v>5.793964103264093E-3</v>
      </c>
    </row>
    <row r="274" spans="1:63" x14ac:dyDescent="0.15">
      <c r="A274" s="21" t="s">
        <v>600</v>
      </c>
      <c r="B274" s="21" t="s">
        <v>311</v>
      </c>
      <c r="C274" s="35">
        <v>40.361199999999997</v>
      </c>
      <c r="D274" s="35">
        <v>10.307600000000001</v>
      </c>
      <c r="E274" s="35">
        <v>48.4831</v>
      </c>
      <c r="F274" s="35">
        <v>0.199104</v>
      </c>
      <c r="G274" s="35">
        <v>0.43321100000000001</v>
      </c>
      <c r="H274" s="35" t="s">
        <v>514</v>
      </c>
      <c r="I274" s="35" t="s">
        <v>514</v>
      </c>
      <c r="J274" s="35" t="s">
        <v>514</v>
      </c>
      <c r="K274" s="35" t="s">
        <v>514</v>
      </c>
      <c r="L274" s="35">
        <v>99.784300000000002</v>
      </c>
      <c r="M274" s="35">
        <v>89.344300000000004</v>
      </c>
      <c r="N274" s="52">
        <v>1.2969165887198673</v>
      </c>
      <c r="O274" s="52">
        <v>6.1661661661661663E-2</v>
      </c>
      <c r="P274" s="70" t="s">
        <v>514</v>
      </c>
      <c r="Q274" s="70" t="s">
        <v>514</v>
      </c>
      <c r="R274" s="55" t="s">
        <v>514</v>
      </c>
      <c r="S274" s="55" t="s">
        <v>514</v>
      </c>
      <c r="T274" s="52">
        <v>124.87619489426235</v>
      </c>
      <c r="U274" s="52">
        <v>3.3320823760784291</v>
      </c>
      <c r="V274" s="52">
        <v>17.019855841354477</v>
      </c>
      <c r="W274" s="52">
        <v>0.51666346712195022</v>
      </c>
      <c r="X274" s="67">
        <v>1272.7213460953708</v>
      </c>
      <c r="Y274" s="67">
        <v>49.624456155094734</v>
      </c>
      <c r="Z274" s="52">
        <v>3.8573933372296905</v>
      </c>
      <c r="AA274" s="52">
        <v>0.11572180011689072</v>
      </c>
      <c r="AB274" s="68">
        <v>63.559006467626652</v>
      </c>
      <c r="AC274" s="68">
        <v>2.1880969439674751</v>
      </c>
      <c r="AD274" s="52">
        <v>5.3332716258623494</v>
      </c>
      <c r="AE274" s="52">
        <v>0.1574055861799652</v>
      </c>
      <c r="AF274" s="68">
        <v>863.69365927839544</v>
      </c>
      <c r="AG274" s="68">
        <v>29.386026868939489</v>
      </c>
      <c r="AH274" s="67">
        <v>1071.789978857184</v>
      </c>
      <c r="AI274" s="67">
        <v>32.876993216478041</v>
      </c>
      <c r="AJ274" s="68">
        <v>150.11753821568999</v>
      </c>
      <c r="AK274" s="68">
        <v>4.4486281816755548</v>
      </c>
      <c r="AL274" s="67">
        <v>3488.810499888772</v>
      </c>
      <c r="AM274" s="67">
        <v>123.8630946706073</v>
      </c>
      <c r="AN274" s="52">
        <v>3.2813441862097479</v>
      </c>
      <c r="AO274" s="52">
        <v>0.38353373605049002</v>
      </c>
      <c r="AP274" s="68">
        <v>62.741562976916867</v>
      </c>
      <c r="AQ274" s="68">
        <v>1.9422018148978302</v>
      </c>
      <c r="AR274" s="71"/>
      <c r="AS274" s="71"/>
      <c r="AT274" s="70" t="s">
        <v>514</v>
      </c>
      <c r="AU274" s="70" t="s">
        <v>514</v>
      </c>
      <c r="AV274" s="70">
        <v>6.5573169106455213E-3</v>
      </c>
      <c r="AW274" s="70">
        <v>2.4936275575694234E-3</v>
      </c>
      <c r="AX274" s="70">
        <v>0.1179387058340592</v>
      </c>
      <c r="AY274" s="70">
        <v>8.0457353397611099E-3</v>
      </c>
      <c r="AZ274" s="70">
        <v>6.1851284294318971E-2</v>
      </c>
      <c r="BA274" s="70">
        <v>8.5703782911994569E-3</v>
      </c>
      <c r="BB274" s="70">
        <v>5.0567372181469731E-4</v>
      </c>
      <c r="BC274" s="70">
        <v>4.3036061431038069E-4</v>
      </c>
      <c r="BD274" s="70" t="s">
        <v>514</v>
      </c>
      <c r="BE274" s="70" t="s">
        <v>514</v>
      </c>
      <c r="BF274" s="70" t="s">
        <v>514</v>
      </c>
      <c r="BG274" s="70" t="s">
        <v>514</v>
      </c>
      <c r="BH274" s="70">
        <v>4.9149334135572126E-3</v>
      </c>
      <c r="BI274" s="70">
        <v>2.0642720336940291E-3</v>
      </c>
      <c r="BJ274" s="70">
        <v>2.2464316961778325E-2</v>
      </c>
      <c r="BK274" s="70">
        <v>3.659345749429953E-3</v>
      </c>
    </row>
    <row r="275" spans="1:63" x14ac:dyDescent="0.15">
      <c r="A275" s="21" t="s">
        <v>600</v>
      </c>
      <c r="B275" s="21" t="s">
        <v>312</v>
      </c>
      <c r="C275" s="35">
        <v>38.782400000000003</v>
      </c>
      <c r="D275" s="35">
        <v>18.499400000000001</v>
      </c>
      <c r="E275" s="35">
        <v>41.558799999999998</v>
      </c>
      <c r="F275" s="35">
        <v>0.243122</v>
      </c>
      <c r="G275" s="35">
        <v>0.21310999999999999</v>
      </c>
      <c r="H275" s="35" t="s">
        <v>514</v>
      </c>
      <c r="I275" s="35" t="s">
        <v>514</v>
      </c>
      <c r="J275" s="35" t="s">
        <v>514</v>
      </c>
      <c r="K275" s="35" t="s">
        <v>514</v>
      </c>
      <c r="L275" s="35">
        <v>99.296800000000005</v>
      </c>
      <c r="M275" s="35">
        <v>80.018299999999996</v>
      </c>
      <c r="N275" s="52">
        <v>1.7790905659758118</v>
      </c>
      <c r="O275" s="52">
        <v>0.11119316037348824</v>
      </c>
      <c r="P275" s="70" t="s">
        <v>514</v>
      </c>
      <c r="Q275" s="70" t="s">
        <v>514</v>
      </c>
      <c r="R275" s="55" t="s">
        <v>514</v>
      </c>
      <c r="S275" s="55" t="s">
        <v>514</v>
      </c>
      <c r="T275" s="52">
        <v>73.10076105058215</v>
      </c>
      <c r="U275" s="52">
        <v>2.2555634545761678</v>
      </c>
      <c r="V275" s="52">
        <v>50.284572323380509</v>
      </c>
      <c r="W275" s="52">
        <v>1.5019286834940415</v>
      </c>
      <c r="X275" s="67">
        <v>1560.7377975053325</v>
      </c>
      <c r="Y275" s="67">
        <v>51.570513259216099</v>
      </c>
      <c r="Z275" s="52">
        <v>5.5739333722969029</v>
      </c>
      <c r="AA275" s="52">
        <v>0.17358270017533606</v>
      </c>
      <c r="AB275" s="68">
        <v>68.247785633271235</v>
      </c>
      <c r="AC275" s="68">
        <v>2.917462591956633</v>
      </c>
      <c r="AD275" s="52">
        <v>9.1295239984379801</v>
      </c>
      <c r="AE275" s="52">
        <v>0.33332947661639684</v>
      </c>
      <c r="AF275" s="68">
        <v>332.06210361901617</v>
      </c>
      <c r="AG275" s="68">
        <v>12.393237418639696</v>
      </c>
      <c r="AH275" s="67">
        <v>1935.9852291188927</v>
      </c>
      <c r="AI275" s="67">
        <v>60.117930452988418</v>
      </c>
      <c r="AJ275" s="68">
        <v>202.5545597613976</v>
      </c>
      <c r="AK275" s="68">
        <v>7.0988747579929061</v>
      </c>
      <c r="AL275" s="67">
        <v>1770.2100613340961</v>
      </c>
      <c r="AM275" s="67">
        <v>63.995932246480436</v>
      </c>
      <c r="AN275" s="52">
        <v>5.0285534282175357</v>
      </c>
      <c r="AO275" s="52">
        <v>0.24503544247670198</v>
      </c>
      <c r="AP275" s="68">
        <v>116.10989110802247</v>
      </c>
      <c r="AQ275" s="68">
        <v>3.5466294011177775</v>
      </c>
      <c r="AR275" s="71"/>
      <c r="AS275" s="71"/>
      <c r="AT275" s="70" t="s">
        <v>514</v>
      </c>
      <c r="AU275" s="70" t="s">
        <v>514</v>
      </c>
      <c r="AV275" s="70">
        <v>7.8503089775333705E-3</v>
      </c>
      <c r="AW275" s="70">
        <v>3.417193319632173E-3</v>
      </c>
      <c r="AX275" s="70">
        <v>0.14521571101032246</v>
      </c>
      <c r="AY275" s="70">
        <v>1.0793059602118562E-2</v>
      </c>
      <c r="AZ275" s="70">
        <v>5.2867875724025563E-2</v>
      </c>
      <c r="BA275" s="70">
        <v>8.8801510005199185E-3</v>
      </c>
      <c r="BB275" s="70" t="s">
        <v>514</v>
      </c>
      <c r="BC275" s="70" t="s">
        <v>514</v>
      </c>
      <c r="BD275" s="70" t="s">
        <v>514</v>
      </c>
      <c r="BE275" s="70" t="s">
        <v>514</v>
      </c>
      <c r="BF275" s="70" t="s">
        <v>514</v>
      </c>
      <c r="BG275" s="70" t="s">
        <v>514</v>
      </c>
      <c r="BH275" s="70" t="s">
        <v>514</v>
      </c>
      <c r="BI275" s="70" t="s">
        <v>514</v>
      </c>
      <c r="BJ275" s="70">
        <v>4.4826985430516927E-2</v>
      </c>
      <c r="BK275" s="70">
        <v>6.4038550615024177E-3</v>
      </c>
    </row>
    <row r="276" spans="1:63" x14ac:dyDescent="0.15">
      <c r="A276" s="21" t="s">
        <v>600</v>
      </c>
      <c r="B276" s="21" t="s">
        <v>313</v>
      </c>
      <c r="C276" s="35">
        <v>38.871400000000001</v>
      </c>
      <c r="D276" s="35">
        <v>17.966799999999999</v>
      </c>
      <c r="E276" s="35">
        <v>42.036799999999999</v>
      </c>
      <c r="F276" s="35">
        <v>0.213453</v>
      </c>
      <c r="G276" s="35">
        <v>0.28872300000000001</v>
      </c>
      <c r="H276" s="35" t="s">
        <v>514</v>
      </c>
      <c r="I276" s="35" t="s">
        <v>514</v>
      </c>
      <c r="J276" s="35" t="s">
        <v>514</v>
      </c>
      <c r="K276" s="35" t="s">
        <v>514</v>
      </c>
      <c r="L276" s="35">
        <v>99.377099999999999</v>
      </c>
      <c r="M276" s="35">
        <v>80.660200000000003</v>
      </c>
      <c r="N276" s="52">
        <v>2.0520192323471012</v>
      </c>
      <c r="O276" s="52">
        <v>0.12130162949835081</v>
      </c>
      <c r="P276" s="70" t="s">
        <v>514</v>
      </c>
      <c r="Q276" s="70" t="s">
        <v>514</v>
      </c>
      <c r="R276" s="55" t="s">
        <v>514</v>
      </c>
      <c r="S276" s="55" t="s">
        <v>514</v>
      </c>
      <c r="T276" s="52">
        <v>95.29755595584308</v>
      </c>
      <c r="U276" s="52">
        <v>2.9732427355776752</v>
      </c>
      <c r="V276" s="52">
        <v>158.00289750357317</v>
      </c>
      <c r="W276" s="52">
        <v>6.0077147339761661</v>
      </c>
      <c r="X276" s="67">
        <v>1397.269000759138</v>
      </c>
      <c r="Y276" s="67">
        <v>46.705370498912693</v>
      </c>
      <c r="Z276" s="52">
        <v>6.5382817066043257</v>
      </c>
      <c r="AA276" s="52">
        <v>0.19286966686148455</v>
      </c>
      <c r="AB276" s="68">
        <v>131.28581663804849</v>
      </c>
      <c r="AC276" s="68">
        <v>4.1678037027951902</v>
      </c>
      <c r="AD276" s="52">
        <v>8.7128621526674852</v>
      </c>
      <c r="AE276" s="52">
        <v>0.28703371597523064</v>
      </c>
      <c r="AF276" s="68">
        <v>281.85032727339353</v>
      </c>
      <c r="AG276" s="68">
        <v>8.1769813896179446</v>
      </c>
      <c r="AH276" s="67">
        <v>1975.4376209786662</v>
      </c>
      <c r="AI276" s="67">
        <v>57.299902463004585</v>
      </c>
      <c r="AJ276" s="68">
        <v>193.4680000711667</v>
      </c>
      <c r="AK276" s="68">
        <v>5.5844481429544199</v>
      </c>
      <c r="AL276" s="67">
        <v>2519.58178409127</v>
      </c>
      <c r="AM276" s="67">
        <v>90.832936091778691</v>
      </c>
      <c r="AN276" s="52">
        <v>3.4837647691252842</v>
      </c>
      <c r="AO276" s="52">
        <v>0.38353373605049002</v>
      </c>
      <c r="AP276" s="68">
        <v>118.13653648008977</v>
      </c>
      <c r="AQ276" s="68">
        <v>4.3066214156430149</v>
      </c>
      <c r="AR276" s="71"/>
      <c r="AS276" s="71"/>
      <c r="AT276" s="70" t="s">
        <v>514</v>
      </c>
      <c r="AU276" s="70" t="s">
        <v>514</v>
      </c>
      <c r="AV276" s="70">
        <v>1.1359858873371818E-2</v>
      </c>
      <c r="AW276" s="70">
        <v>3.9713327768698221E-3</v>
      </c>
      <c r="AX276" s="70">
        <v>0.16189589403177845</v>
      </c>
      <c r="AY276" s="70">
        <v>1.0793059602118562E-2</v>
      </c>
      <c r="AZ276" s="70">
        <v>7.6410601632380684E-2</v>
      </c>
      <c r="BA276" s="70">
        <v>1.1358332675083616E-2</v>
      </c>
      <c r="BB276" s="70">
        <v>6.7781796753884965E-4</v>
      </c>
      <c r="BC276" s="70">
        <v>5.7022781396125438E-4</v>
      </c>
      <c r="BD276" s="70" t="s">
        <v>514</v>
      </c>
      <c r="BE276" s="70" t="s">
        <v>514</v>
      </c>
      <c r="BF276" s="70">
        <v>4.9680196304148852E-4</v>
      </c>
      <c r="BG276" s="70">
        <v>3.0416446716825828E-4</v>
      </c>
      <c r="BH276" s="70">
        <v>5.9962187645397997E-3</v>
      </c>
      <c r="BI276" s="70">
        <v>2.2608693702363177E-3</v>
      </c>
      <c r="BJ276" s="70">
        <v>4.5233579402675805E-2</v>
      </c>
      <c r="BK276" s="70">
        <v>5.6923156102243718E-3</v>
      </c>
    </row>
    <row r="277" spans="1:63" x14ac:dyDescent="0.15">
      <c r="A277" s="21" t="s">
        <v>600</v>
      </c>
      <c r="B277" s="21" t="s">
        <v>314</v>
      </c>
      <c r="C277" s="35">
        <v>38.797899999999998</v>
      </c>
      <c r="D277" s="35">
        <v>19.411899999999999</v>
      </c>
      <c r="E277" s="35">
        <v>41.038499999999999</v>
      </c>
      <c r="F277" s="35">
        <v>0.24863499999999999</v>
      </c>
      <c r="G277" s="35">
        <v>0.18757399999999999</v>
      </c>
      <c r="H277" s="35" t="s">
        <v>514</v>
      </c>
      <c r="I277" s="35" t="s">
        <v>514</v>
      </c>
      <c r="J277" s="35" t="s">
        <v>514</v>
      </c>
      <c r="K277" s="35" t="s">
        <v>514</v>
      </c>
      <c r="L277" s="35">
        <v>99.6845</v>
      </c>
      <c r="M277" s="35">
        <v>79.029200000000003</v>
      </c>
      <c r="N277" s="52">
        <v>1.7184397512266365</v>
      </c>
      <c r="O277" s="52">
        <v>0.12130162949835081</v>
      </c>
      <c r="P277" s="70" t="s">
        <v>514</v>
      </c>
      <c r="Q277" s="70" t="s">
        <v>514</v>
      </c>
      <c r="R277" s="55" t="s">
        <v>514</v>
      </c>
      <c r="S277" s="55" t="s">
        <v>514</v>
      </c>
      <c r="T277" s="52">
        <v>59.926219963625904</v>
      </c>
      <c r="U277" s="52">
        <v>2.5118774835052777</v>
      </c>
      <c r="V277" s="52">
        <v>37.127677055972704</v>
      </c>
      <c r="W277" s="52">
        <v>0.84108006275666314</v>
      </c>
      <c r="X277" s="67">
        <v>1604.5240823480631</v>
      </c>
      <c r="Y277" s="67">
        <v>73.950169956611759</v>
      </c>
      <c r="Z277" s="52">
        <v>5.6125073056692001</v>
      </c>
      <c r="AA277" s="52">
        <v>0.27966101694915257</v>
      </c>
      <c r="AB277" s="68">
        <v>73.144954984055587</v>
      </c>
      <c r="AC277" s="68">
        <v>3.3342429622361522</v>
      </c>
      <c r="AD277" s="52">
        <v>11.26838814005986</v>
      </c>
      <c r="AE277" s="52">
        <v>0.37036608512932984</v>
      </c>
      <c r="AF277" s="68">
        <v>247.6092177043684</v>
      </c>
      <c r="AG277" s="68">
        <v>9.0713387291074064</v>
      </c>
      <c r="AH277" s="67">
        <v>1941.6212850988602</v>
      </c>
      <c r="AI277" s="67">
        <v>62.93595844297225</v>
      </c>
      <c r="AJ277" s="68">
        <v>206.34062629899381</v>
      </c>
      <c r="AK277" s="68">
        <v>9.4651663439905427</v>
      </c>
      <c r="AL277" s="67">
        <v>1572.0291098611242</v>
      </c>
      <c r="AM277" s="67">
        <v>76.382241713541163</v>
      </c>
      <c r="AN277" s="52">
        <v>4.9539774239854966</v>
      </c>
      <c r="AO277" s="52">
        <v>0.45810974028252976</v>
      </c>
      <c r="AP277" s="68">
        <v>121.17650453819071</v>
      </c>
      <c r="AQ277" s="68">
        <v>4.3910649728124858</v>
      </c>
      <c r="AR277" s="71"/>
      <c r="AS277" s="71"/>
      <c r="AT277" s="70" t="s">
        <v>514</v>
      </c>
      <c r="AU277" s="70" t="s">
        <v>514</v>
      </c>
      <c r="AV277" s="70">
        <v>1.0621006263721618E-2</v>
      </c>
      <c r="AW277" s="70">
        <v>3.0477670148070729E-3</v>
      </c>
      <c r="AX277" s="70">
        <v>0.13834740035442883</v>
      </c>
      <c r="AY277" s="70">
        <v>1.1774246838674795E-2</v>
      </c>
      <c r="AZ277" s="70">
        <v>4.2542118746676821E-2</v>
      </c>
      <c r="BA277" s="70">
        <v>8.7768934307464307E-3</v>
      </c>
      <c r="BB277" s="70" t="s">
        <v>514</v>
      </c>
      <c r="BC277" s="70" t="s">
        <v>514</v>
      </c>
      <c r="BD277" s="70" t="s">
        <v>514</v>
      </c>
      <c r="BE277" s="70" t="s">
        <v>514</v>
      </c>
      <c r="BF277" s="70" t="s">
        <v>514</v>
      </c>
      <c r="BG277" s="70" t="s">
        <v>514</v>
      </c>
      <c r="BH277" s="70">
        <v>4.1285440673880583E-3</v>
      </c>
      <c r="BI277" s="70">
        <v>2.5557653750497506E-3</v>
      </c>
      <c r="BJ277" s="70">
        <v>3.903302132725283E-2</v>
      </c>
      <c r="BK277" s="70">
        <v>5.9972610893435346E-3</v>
      </c>
    </row>
    <row r="278" spans="1:63" x14ac:dyDescent="0.15">
      <c r="A278" s="21" t="s">
        <v>600</v>
      </c>
      <c r="B278" s="21" t="s">
        <v>315</v>
      </c>
      <c r="C278" s="35">
        <v>39.608499999999999</v>
      </c>
      <c r="D278" s="35">
        <v>13.302899999999999</v>
      </c>
      <c r="E278" s="35">
        <v>45.843200000000003</v>
      </c>
      <c r="F278" s="35">
        <v>0.200041</v>
      </c>
      <c r="G278" s="35">
        <v>0.41219499999999998</v>
      </c>
      <c r="H278" s="35" t="s">
        <v>514</v>
      </c>
      <c r="I278" s="35" t="s">
        <v>514</v>
      </c>
      <c r="J278" s="35" t="s">
        <v>514</v>
      </c>
      <c r="K278" s="35" t="s">
        <v>514</v>
      </c>
      <c r="L278" s="35">
        <v>99.366900000000001</v>
      </c>
      <c r="M278" s="35">
        <v>86.000200000000007</v>
      </c>
      <c r="N278" s="52">
        <v>1.3565565565565567</v>
      </c>
      <c r="O278" s="52">
        <v>9.0976222123763106E-2</v>
      </c>
      <c r="P278" s="70" t="s">
        <v>514</v>
      </c>
      <c r="Q278" s="70" t="s">
        <v>514</v>
      </c>
      <c r="R278" s="55" t="s">
        <v>514</v>
      </c>
      <c r="S278" s="55" t="s">
        <v>514</v>
      </c>
      <c r="T278" s="52">
        <v>85.711411273894356</v>
      </c>
      <c r="U278" s="52">
        <v>2.2555634545761678</v>
      </c>
      <c r="V278" s="52">
        <v>32.982353889529151</v>
      </c>
      <c r="W278" s="52">
        <v>1.3216972414747565</v>
      </c>
      <c r="X278" s="67">
        <v>1308.723402521616</v>
      </c>
      <c r="Y278" s="67">
        <v>46.705370498912693</v>
      </c>
      <c r="Z278" s="52">
        <v>4.10812390414962</v>
      </c>
      <c r="AA278" s="52">
        <v>0.15429573348918763</v>
      </c>
      <c r="AB278" s="68">
        <v>47.617157304435054</v>
      </c>
      <c r="AC278" s="68">
        <v>1.5629263885481963</v>
      </c>
      <c r="AD278" s="52">
        <v>5.8888207535563444</v>
      </c>
      <c r="AE278" s="52">
        <v>0.18518304256466492</v>
      </c>
      <c r="AF278" s="68">
        <v>695.04341811752533</v>
      </c>
      <c r="AG278" s="68">
        <v>19.164800131917058</v>
      </c>
      <c r="AH278" s="67">
        <v>1330.1092112723686</v>
      </c>
      <c r="AI278" s="67">
        <v>42.270419849757481</v>
      </c>
      <c r="AJ278" s="68">
        <v>159.77200788656037</v>
      </c>
      <c r="AK278" s="68">
        <v>5.2058414891947979</v>
      </c>
      <c r="AL278" s="67">
        <v>3375.2693297740489</v>
      </c>
      <c r="AM278" s="67">
        <v>113.54117011472336</v>
      </c>
      <c r="AN278" s="52">
        <v>3.4411499095641189</v>
      </c>
      <c r="AO278" s="52">
        <v>0.35157259137961588</v>
      </c>
      <c r="AP278" s="68">
        <v>85.034662069657188</v>
      </c>
      <c r="AQ278" s="68">
        <v>3.2088551724398933</v>
      </c>
      <c r="AR278" s="71"/>
      <c r="AS278" s="71"/>
      <c r="AT278" s="70" t="s">
        <v>514</v>
      </c>
      <c r="AU278" s="70" t="s">
        <v>514</v>
      </c>
      <c r="AV278" s="70">
        <v>7.2961695202957205E-3</v>
      </c>
      <c r="AW278" s="70">
        <v>2.4936275575694234E-3</v>
      </c>
      <c r="AX278" s="70">
        <v>0.11578009391363547</v>
      </c>
      <c r="AY278" s="70">
        <v>9.0269225763173425E-3</v>
      </c>
      <c r="AZ278" s="70">
        <v>4.5536588270107953E-2</v>
      </c>
      <c r="BA278" s="70">
        <v>6.6084844655031954E-3</v>
      </c>
      <c r="BB278" s="70" t="s">
        <v>514</v>
      </c>
      <c r="BC278" s="70" t="s">
        <v>514</v>
      </c>
      <c r="BD278" s="70" t="s">
        <v>514</v>
      </c>
      <c r="BE278" s="70" t="s">
        <v>514</v>
      </c>
      <c r="BF278" s="70" t="s">
        <v>514</v>
      </c>
      <c r="BG278" s="70" t="s">
        <v>514</v>
      </c>
      <c r="BH278" s="70">
        <v>3.7353493943034816E-3</v>
      </c>
      <c r="BI278" s="70">
        <v>1.9659733654228853E-3</v>
      </c>
      <c r="BJ278" s="70">
        <v>2.6428608190327437E-2</v>
      </c>
      <c r="BK278" s="70">
        <v>4.980776158946325E-3</v>
      </c>
    </row>
    <row r="279" spans="1:63" x14ac:dyDescent="0.15">
      <c r="A279" s="21" t="s">
        <v>600</v>
      </c>
      <c r="B279" s="21" t="s">
        <v>316</v>
      </c>
      <c r="C279" s="35">
        <v>40.14</v>
      </c>
      <c r="D279" s="35">
        <v>10.605399999999999</v>
      </c>
      <c r="E279" s="35">
        <v>48.311900000000001</v>
      </c>
      <c r="F279" s="35">
        <v>0.203487</v>
      </c>
      <c r="G279" s="35">
        <v>0.428591</v>
      </c>
      <c r="H279" s="35" t="s">
        <v>514</v>
      </c>
      <c r="I279" s="35" t="s">
        <v>514</v>
      </c>
      <c r="J279" s="35" t="s">
        <v>514</v>
      </c>
      <c r="K279" s="35" t="s">
        <v>514</v>
      </c>
      <c r="L279" s="35">
        <v>99.689300000000003</v>
      </c>
      <c r="M279" s="35">
        <v>89.035600000000002</v>
      </c>
      <c r="N279" s="52">
        <v>1.3262311491819689</v>
      </c>
      <c r="O279" s="52">
        <v>9.0976222123763106E-2</v>
      </c>
      <c r="P279" s="70" t="s">
        <v>514</v>
      </c>
      <c r="Q279" s="70" t="s">
        <v>514</v>
      </c>
      <c r="R279" s="55" t="s">
        <v>514</v>
      </c>
      <c r="S279" s="55" t="s">
        <v>514</v>
      </c>
      <c r="T279" s="52">
        <v>112.11175625359269</v>
      </c>
      <c r="U279" s="52">
        <v>2.9732427355776752</v>
      </c>
      <c r="V279" s="52">
        <v>91.918035429835342</v>
      </c>
      <c r="W279" s="52">
        <v>7.8100291541690154</v>
      </c>
      <c r="X279" s="67">
        <v>1268.8292318871281</v>
      </c>
      <c r="Y279" s="67">
        <v>35.029027874184521</v>
      </c>
      <c r="Z279" s="52">
        <v>3.9634716540035075</v>
      </c>
      <c r="AA279" s="52">
        <v>0.13500876680303919</v>
      </c>
      <c r="AB279" s="68">
        <v>55.11920396946639</v>
      </c>
      <c r="AC279" s="68">
        <v>1.7713165736879557</v>
      </c>
      <c r="AD279" s="52">
        <v>5.4443814514011484</v>
      </c>
      <c r="AE279" s="52">
        <v>0.16666473830819842</v>
      </c>
      <c r="AF279" s="68">
        <v>852.1947791992452</v>
      </c>
      <c r="AG279" s="68">
        <v>25.553066842556078</v>
      </c>
      <c r="AH279" s="67">
        <v>1091.5161747870709</v>
      </c>
      <c r="AI279" s="67">
        <v>30.998307889822151</v>
      </c>
      <c r="AJ279" s="68">
        <v>155.60733469520451</v>
      </c>
      <c r="AK279" s="68">
        <v>5.2058414891947979</v>
      </c>
      <c r="AL279" s="67">
        <v>3550.742047224076</v>
      </c>
      <c r="AM279" s="67">
        <v>134.18501922649125</v>
      </c>
      <c r="AN279" s="52">
        <v>3.6329167775893638</v>
      </c>
      <c r="AO279" s="52">
        <v>0.35157259137961588</v>
      </c>
      <c r="AP279" s="68">
        <v>67.63928929274617</v>
      </c>
      <c r="AQ279" s="68">
        <v>2.1955324864062429</v>
      </c>
      <c r="AR279" s="71"/>
      <c r="AS279" s="71"/>
      <c r="AT279" s="70" t="s">
        <v>514</v>
      </c>
      <c r="AU279" s="70" t="s">
        <v>514</v>
      </c>
      <c r="AV279" s="70">
        <v>6.3726037582329705E-3</v>
      </c>
      <c r="AW279" s="70">
        <v>1.8471315241254988E-3</v>
      </c>
      <c r="AX279" s="70">
        <v>0.12205969222759537</v>
      </c>
      <c r="AY279" s="70">
        <v>7.5551417214829936E-3</v>
      </c>
      <c r="AZ279" s="70">
        <v>4.811802751444514E-2</v>
      </c>
      <c r="BA279" s="70">
        <v>5.5759087677683212E-3</v>
      </c>
      <c r="BB279" s="70">
        <v>7.4237205968540661E-4</v>
      </c>
      <c r="BC279" s="70">
        <v>5.379507678879759E-4</v>
      </c>
      <c r="BD279" s="70" t="s">
        <v>514</v>
      </c>
      <c r="BE279" s="70" t="s">
        <v>514</v>
      </c>
      <c r="BF279" s="70">
        <v>1.4194341801185387E-4</v>
      </c>
      <c r="BG279" s="70">
        <v>1.7235986472867971E-4</v>
      </c>
      <c r="BH279" s="70">
        <v>3.6370507260323377E-3</v>
      </c>
      <c r="BI279" s="70">
        <v>2.2608693702363177E-3</v>
      </c>
      <c r="BJ279" s="70">
        <v>2.4700583808652182E-2</v>
      </c>
      <c r="BK279" s="70">
        <v>5.1840731450257674E-3</v>
      </c>
    </row>
    <row r="280" spans="1:63" x14ac:dyDescent="0.15">
      <c r="A280" s="21" t="s">
        <v>600</v>
      </c>
      <c r="B280" s="21" t="s">
        <v>317</v>
      </c>
      <c r="C280" s="35">
        <v>39.079799999999999</v>
      </c>
      <c r="D280" s="35">
        <v>17.4803</v>
      </c>
      <c r="E280" s="35">
        <v>42.696800000000003</v>
      </c>
      <c r="F280" s="35">
        <v>0.25240400000000002</v>
      </c>
      <c r="G280" s="35">
        <v>0.225027</v>
      </c>
      <c r="H280" s="35" t="s">
        <v>514</v>
      </c>
      <c r="I280" s="35" t="s">
        <v>514</v>
      </c>
      <c r="J280" s="35" t="s">
        <v>514</v>
      </c>
      <c r="K280" s="35" t="s">
        <v>514</v>
      </c>
      <c r="L280" s="35">
        <v>99.734399999999994</v>
      </c>
      <c r="M280" s="35">
        <v>81.322599999999994</v>
      </c>
      <c r="N280" s="52">
        <v>1.8195244424752623</v>
      </c>
      <c r="O280" s="52">
        <v>0.11119316037348824</v>
      </c>
      <c r="P280" s="70" t="s">
        <v>514</v>
      </c>
      <c r="Q280" s="70" t="s">
        <v>514</v>
      </c>
      <c r="R280" s="55" t="s">
        <v>514</v>
      </c>
      <c r="S280" s="55" t="s">
        <v>514</v>
      </c>
      <c r="T280" s="52">
        <v>86.685404583824976</v>
      </c>
      <c r="U280" s="52">
        <v>4.1010244628657588</v>
      </c>
      <c r="V280" s="52">
        <v>34.604436867702717</v>
      </c>
      <c r="W280" s="52">
        <v>1.2015429467952332</v>
      </c>
      <c r="X280" s="67">
        <v>1457.5967709869003</v>
      </c>
      <c r="Y280" s="67">
        <v>79.788341268975856</v>
      </c>
      <c r="Z280" s="52">
        <v>5.419637638807715</v>
      </c>
      <c r="AA280" s="52">
        <v>0.22180011689070722</v>
      </c>
      <c r="AB280" s="68">
        <v>71.686223688077263</v>
      </c>
      <c r="AC280" s="68">
        <v>3.4384380548060318</v>
      </c>
      <c r="AD280" s="52">
        <v>11.629495073060957</v>
      </c>
      <c r="AE280" s="52">
        <v>0.56480827982222803</v>
      </c>
      <c r="AF280" s="68">
        <v>475.28704327154304</v>
      </c>
      <c r="AG280" s="68">
        <v>24.275413500428272</v>
      </c>
      <c r="AH280" s="67">
        <v>1877.74598399256</v>
      </c>
      <c r="AI280" s="67">
        <v>91.116238342810561</v>
      </c>
      <c r="AJ280" s="68">
        <v>202.27060477107787</v>
      </c>
      <c r="AK280" s="68">
        <v>7.0988747579929061</v>
      </c>
      <c r="AL280" s="67">
        <v>2064.3849111767881</v>
      </c>
      <c r="AM280" s="67">
        <v>113.54117011472336</v>
      </c>
      <c r="AN280" s="52">
        <v>4.9007088495340385</v>
      </c>
      <c r="AO280" s="52">
        <v>0.54333945940486084</v>
      </c>
      <c r="AP280" s="68">
        <v>112.4788181497352</v>
      </c>
      <c r="AQ280" s="68">
        <v>5.2355005445071949</v>
      </c>
      <c r="AR280" s="71"/>
      <c r="AS280" s="71"/>
      <c r="AT280" s="70" t="s">
        <v>514</v>
      </c>
      <c r="AU280" s="70" t="s">
        <v>514</v>
      </c>
      <c r="AV280" s="70">
        <v>8.3120918585647442E-3</v>
      </c>
      <c r="AW280" s="70">
        <v>2.7706972861882484E-3</v>
      </c>
      <c r="AX280" s="70">
        <v>0.12657315351575404</v>
      </c>
      <c r="AY280" s="70">
        <v>9.8118723655623297E-3</v>
      </c>
      <c r="AZ280" s="70">
        <v>4.6156133688748872E-2</v>
      </c>
      <c r="BA280" s="70">
        <v>5.8856814770887837E-3</v>
      </c>
      <c r="BB280" s="70" t="s">
        <v>514</v>
      </c>
      <c r="BC280" s="70" t="s">
        <v>514</v>
      </c>
      <c r="BD280" s="70" t="s">
        <v>514</v>
      </c>
      <c r="BE280" s="70" t="s">
        <v>514</v>
      </c>
      <c r="BF280" s="70" t="s">
        <v>514</v>
      </c>
      <c r="BG280" s="70" t="s">
        <v>514</v>
      </c>
      <c r="BH280" s="70" t="s">
        <v>514</v>
      </c>
      <c r="BI280" s="70" t="s">
        <v>514</v>
      </c>
      <c r="BJ280" s="70">
        <v>3.2527517772710693E-2</v>
      </c>
      <c r="BK280" s="70">
        <v>4.8791276659066038E-3</v>
      </c>
    </row>
    <row r="281" spans="1:63" x14ac:dyDescent="0.15">
      <c r="A281" s="21" t="s">
        <v>600</v>
      </c>
      <c r="B281" s="21" t="s">
        <v>318</v>
      </c>
      <c r="C281" s="35">
        <v>40.083500000000001</v>
      </c>
      <c r="D281" s="35">
        <v>10.3468</v>
      </c>
      <c r="E281" s="35">
        <v>48.247100000000003</v>
      </c>
      <c r="F281" s="35">
        <v>0.20132900000000001</v>
      </c>
      <c r="G281" s="35">
        <v>0.42872199999999999</v>
      </c>
      <c r="H281" s="35" t="s">
        <v>514</v>
      </c>
      <c r="I281" s="35" t="s">
        <v>514</v>
      </c>
      <c r="J281" s="35" t="s">
        <v>514</v>
      </c>
      <c r="K281" s="35" t="s">
        <v>514</v>
      </c>
      <c r="L281" s="35">
        <v>99.307400000000001</v>
      </c>
      <c r="M281" s="35">
        <v>89.261399999999995</v>
      </c>
      <c r="N281" s="52">
        <v>1.2069512135085905</v>
      </c>
      <c r="O281" s="52">
        <v>6.5705049311606686E-2</v>
      </c>
      <c r="P281" s="70" t="s">
        <v>514</v>
      </c>
      <c r="Q281" s="70" t="s">
        <v>514</v>
      </c>
      <c r="R281" s="55" t="s">
        <v>514</v>
      </c>
      <c r="S281" s="55" t="s">
        <v>514</v>
      </c>
      <c r="T281" s="52">
        <v>122.00547777025633</v>
      </c>
      <c r="U281" s="52">
        <v>3.2295567645067851</v>
      </c>
      <c r="V281" s="52">
        <v>20.306075800839441</v>
      </c>
      <c r="W281" s="52">
        <v>0.84108006275666314</v>
      </c>
      <c r="X281" s="67">
        <v>1347.6445446040434</v>
      </c>
      <c r="Y281" s="67">
        <v>45.73234194685201</v>
      </c>
      <c r="Z281" s="52">
        <v>4.0020455873758047</v>
      </c>
      <c r="AA281" s="52">
        <v>0.15429573348918763</v>
      </c>
      <c r="AB281" s="68">
        <v>64.913542671035088</v>
      </c>
      <c r="AC281" s="68">
        <v>2.6048773142469939</v>
      </c>
      <c r="AD281" s="52">
        <v>5.3332716258623494</v>
      </c>
      <c r="AE281" s="52">
        <v>0.19444219469289817</v>
      </c>
      <c r="AF281" s="68">
        <v>868.80427264690661</v>
      </c>
      <c r="AG281" s="68">
        <v>22.997760158300469</v>
      </c>
      <c r="AH281" s="67">
        <v>1075.5473495104959</v>
      </c>
      <c r="AI281" s="67">
        <v>29.119622563166264</v>
      </c>
      <c r="AJ281" s="68">
        <v>151.53731316728857</v>
      </c>
      <c r="AK281" s="68">
        <v>6.8149197676731905</v>
      </c>
      <c r="AL281" s="67">
        <v>3457.8447262211203</v>
      </c>
      <c r="AM281" s="67">
        <v>144.50694378237517</v>
      </c>
      <c r="AN281" s="52">
        <v>3.174807037306834</v>
      </c>
      <c r="AO281" s="52">
        <v>0.37288002116019858</v>
      </c>
      <c r="AP281" s="68">
        <v>70.172596007830293</v>
      </c>
      <c r="AQ281" s="68">
        <v>2.3644196007451845</v>
      </c>
      <c r="AR281" s="71"/>
      <c r="AS281" s="71"/>
      <c r="AT281" s="70" t="s">
        <v>514</v>
      </c>
      <c r="AU281" s="70" t="s">
        <v>514</v>
      </c>
      <c r="AV281" s="70">
        <v>7.7579524013270942E-3</v>
      </c>
      <c r="AW281" s="70">
        <v>2.1242012527443233E-3</v>
      </c>
      <c r="AX281" s="70">
        <v>0.11774246838674794</v>
      </c>
      <c r="AY281" s="70">
        <v>8.2419727870723554E-3</v>
      </c>
      <c r="AZ281" s="70">
        <v>5.0905981898329296E-2</v>
      </c>
      <c r="BA281" s="70">
        <v>5.4726511979948335E-3</v>
      </c>
      <c r="BB281" s="70">
        <v>7.1009501361212813E-4</v>
      </c>
      <c r="BC281" s="70">
        <v>5.271917525302163E-4</v>
      </c>
      <c r="BD281" s="70" t="s">
        <v>514</v>
      </c>
      <c r="BE281" s="70" t="s">
        <v>514</v>
      </c>
      <c r="BF281" s="70">
        <v>7.2999472120381995E-4</v>
      </c>
      <c r="BG281" s="70">
        <v>3.3458091388508416E-4</v>
      </c>
      <c r="BH281" s="70">
        <v>5.6030240914552226E-3</v>
      </c>
      <c r="BI281" s="70">
        <v>2.9489600481343277E-3</v>
      </c>
      <c r="BJ281" s="70">
        <v>3.1206087363194326E-2</v>
      </c>
      <c r="BK281" s="70">
        <v>5.793964103264093E-3</v>
      </c>
    </row>
    <row r="282" spans="1:63" x14ac:dyDescent="0.15">
      <c r="A282" s="21" t="s">
        <v>600</v>
      </c>
      <c r="B282" s="21" t="s">
        <v>319</v>
      </c>
      <c r="C282" s="35">
        <v>39.452800000000003</v>
      </c>
      <c r="D282" s="35">
        <v>16.054300000000001</v>
      </c>
      <c r="E282" s="35">
        <v>43.749400000000001</v>
      </c>
      <c r="F282" s="35">
        <v>0.24817600000000001</v>
      </c>
      <c r="G282" s="35">
        <v>0.23277300000000001</v>
      </c>
      <c r="H282" s="35" t="s">
        <v>514</v>
      </c>
      <c r="I282" s="35" t="s">
        <v>514</v>
      </c>
      <c r="J282" s="35" t="s">
        <v>514</v>
      </c>
      <c r="K282" s="35" t="s">
        <v>514</v>
      </c>
      <c r="L282" s="35">
        <v>99.737399999999994</v>
      </c>
      <c r="M282" s="35">
        <v>82.928399999999996</v>
      </c>
      <c r="N282" s="52">
        <v>1.8094159733503996</v>
      </c>
      <c r="O282" s="52">
        <v>0.16173550599780109</v>
      </c>
      <c r="P282" s="70" t="s">
        <v>514</v>
      </c>
      <c r="Q282" s="70" t="s">
        <v>514</v>
      </c>
      <c r="R282" s="55" t="s">
        <v>514</v>
      </c>
      <c r="S282" s="55" t="s">
        <v>514</v>
      </c>
      <c r="T282" s="52">
        <v>79.354823356452442</v>
      </c>
      <c r="U282" s="52">
        <v>2.5631402892910993</v>
      </c>
      <c r="V282" s="52">
        <v>40.732305896358405</v>
      </c>
      <c r="W282" s="52">
        <v>1.9825458622121346</v>
      </c>
      <c r="X282" s="67">
        <v>1644.4182529825509</v>
      </c>
      <c r="Y282" s="67">
        <v>97.302855206068102</v>
      </c>
      <c r="Z282" s="52">
        <v>5.4871420222092349</v>
      </c>
      <c r="AA282" s="52">
        <v>0.27001753360607839</v>
      </c>
      <c r="AB282" s="68">
        <v>67.414224892712198</v>
      </c>
      <c r="AC282" s="68">
        <v>2.8132674993867535</v>
      </c>
      <c r="AD282" s="52">
        <v>7.9073159175111911</v>
      </c>
      <c r="AE282" s="52">
        <v>0.33332947661639684</v>
      </c>
      <c r="AF282" s="68">
        <v>387.12896266472455</v>
      </c>
      <c r="AG282" s="68">
        <v>19.164800131917058</v>
      </c>
      <c r="AH282" s="67">
        <v>1842.9903054494262</v>
      </c>
      <c r="AI282" s="67">
        <v>60.117930452988418</v>
      </c>
      <c r="AJ282" s="68">
        <v>189.77658519701038</v>
      </c>
      <c r="AK282" s="68">
        <v>7.0042230945530015</v>
      </c>
      <c r="AL282" s="67">
        <v>1988.0026694632472</v>
      </c>
      <c r="AM282" s="67">
        <v>84.639781358248314</v>
      </c>
      <c r="AN282" s="52">
        <v>4.4425991092515096</v>
      </c>
      <c r="AO282" s="52">
        <v>0.53268574451456951</v>
      </c>
      <c r="AP282" s="68">
        <v>109.10107586295638</v>
      </c>
      <c r="AQ282" s="68">
        <v>4.2221778584735441</v>
      </c>
      <c r="AR282" s="71"/>
      <c r="AS282" s="71"/>
      <c r="AT282" s="70" t="s">
        <v>514</v>
      </c>
      <c r="AU282" s="70" t="s">
        <v>514</v>
      </c>
      <c r="AV282" s="70">
        <v>8.9585878920086688E-3</v>
      </c>
      <c r="AW282" s="70">
        <v>3.417193319632173E-3</v>
      </c>
      <c r="AX282" s="70">
        <v>0.12461077904264159</v>
      </c>
      <c r="AY282" s="70">
        <v>1.2755434075231028E-2</v>
      </c>
      <c r="AZ282" s="70">
        <v>5.1628784886743717E-2</v>
      </c>
      <c r="BA282" s="70">
        <v>1.0325756977348742E-2</v>
      </c>
      <c r="BB282" s="70">
        <v>1.0651425204181921E-3</v>
      </c>
      <c r="BC282" s="70">
        <v>7.1009501361212813E-4</v>
      </c>
      <c r="BD282" s="70" t="s">
        <v>514</v>
      </c>
      <c r="BE282" s="70" t="s">
        <v>514</v>
      </c>
      <c r="BF282" s="70">
        <v>6.4888419662561777E-4</v>
      </c>
      <c r="BG282" s="70">
        <v>4.866631474692133E-4</v>
      </c>
      <c r="BH282" s="70">
        <v>4.5217387404726354E-3</v>
      </c>
      <c r="BI282" s="70">
        <v>3.1455573846766163E-3</v>
      </c>
      <c r="BJ282" s="70">
        <v>2.6022014218168556E-2</v>
      </c>
      <c r="BK282" s="70">
        <v>7.6236369779790689E-3</v>
      </c>
    </row>
    <row r="283" spans="1:63" x14ac:dyDescent="0.15">
      <c r="A283" s="21" t="s">
        <v>600</v>
      </c>
      <c r="B283" s="21" t="s">
        <v>320</v>
      </c>
      <c r="C283" s="35">
        <v>40.3371</v>
      </c>
      <c r="D283" s="35">
        <v>10.627000000000001</v>
      </c>
      <c r="E283" s="35">
        <v>48.303400000000003</v>
      </c>
      <c r="F283" s="35">
        <v>0.20080200000000001</v>
      </c>
      <c r="G283" s="35">
        <v>0.42874200000000001</v>
      </c>
      <c r="H283" s="35" t="s">
        <v>514</v>
      </c>
      <c r="I283" s="35" t="s">
        <v>514</v>
      </c>
      <c r="J283" s="35" t="s">
        <v>514</v>
      </c>
      <c r="K283" s="35" t="s">
        <v>514</v>
      </c>
      <c r="L283" s="35">
        <v>99.897099999999995</v>
      </c>
      <c r="M283" s="35">
        <v>89.013900000000007</v>
      </c>
      <c r="N283" s="52">
        <v>1.2686128751702521</v>
      </c>
      <c r="O283" s="52">
        <v>7.0759283874037987E-2</v>
      </c>
      <c r="P283" s="70" t="s">
        <v>514</v>
      </c>
      <c r="Q283" s="70" t="s">
        <v>514</v>
      </c>
      <c r="R283" s="55" t="s">
        <v>514</v>
      </c>
      <c r="S283" s="55" t="s">
        <v>514</v>
      </c>
      <c r="T283" s="52">
        <v>113.54711481559571</v>
      </c>
      <c r="U283" s="52">
        <v>4.6136525207239787</v>
      </c>
      <c r="V283" s="52">
        <v>16.160752634395884</v>
      </c>
      <c r="W283" s="52">
        <v>0.66084862073737827</v>
      </c>
      <c r="X283" s="67">
        <v>1320.3997451463442</v>
      </c>
      <c r="Y283" s="67">
        <v>43.786284842730652</v>
      </c>
      <c r="Z283" s="52">
        <v>3.8573933372296905</v>
      </c>
      <c r="AA283" s="52">
        <v>0.14465225014611338</v>
      </c>
      <c r="AB283" s="68">
        <v>59.391202764831462</v>
      </c>
      <c r="AC283" s="68">
        <v>2.0839018513975951</v>
      </c>
      <c r="AD283" s="52">
        <v>5.5925278854528804</v>
      </c>
      <c r="AE283" s="52">
        <v>0.19444219469289817</v>
      </c>
      <c r="AF283" s="68">
        <v>849.63947251498951</v>
      </c>
      <c r="AG283" s="68">
        <v>29.386026868939489</v>
      </c>
      <c r="AH283" s="67">
        <v>1085.8801188071034</v>
      </c>
      <c r="AI283" s="67">
        <v>36.634363869789816</v>
      </c>
      <c r="AJ283" s="68">
        <v>153.33569477264678</v>
      </c>
      <c r="AK283" s="68">
        <v>4.9218864988750823</v>
      </c>
      <c r="AL283" s="67">
        <v>3581.7078208917278</v>
      </c>
      <c r="AM283" s="67">
        <v>113.54117011472336</v>
      </c>
      <c r="AN283" s="52">
        <v>3.8779522200660659</v>
      </c>
      <c r="AO283" s="52">
        <v>0.39418745094078139</v>
      </c>
      <c r="AP283" s="68">
        <v>68.73705553594931</v>
      </c>
      <c r="AQ283" s="68">
        <v>2.111088929236772</v>
      </c>
      <c r="AR283" s="71"/>
      <c r="AS283" s="71"/>
      <c r="AT283" s="70" t="s">
        <v>514</v>
      </c>
      <c r="AU283" s="70" t="s">
        <v>514</v>
      </c>
      <c r="AV283" s="70">
        <v>7.9426655537396442E-3</v>
      </c>
      <c r="AW283" s="70">
        <v>2.5859841337756984E-3</v>
      </c>
      <c r="AX283" s="70">
        <v>0.11254217603299992</v>
      </c>
      <c r="AY283" s="70">
        <v>6.9664293795492545E-3</v>
      </c>
      <c r="AZ283" s="70">
        <v>4.8427800223765596E-2</v>
      </c>
      <c r="BA283" s="70">
        <v>7.2280298841441194E-3</v>
      </c>
      <c r="BB283" s="70" t="s">
        <v>514</v>
      </c>
      <c r="BC283" s="70" t="s">
        <v>514</v>
      </c>
      <c r="BD283" s="70" t="s">
        <v>514</v>
      </c>
      <c r="BE283" s="70" t="s">
        <v>514</v>
      </c>
      <c r="BF283" s="70">
        <v>3.8527499174646052E-4</v>
      </c>
      <c r="BG283" s="70">
        <v>2.4333157373460665E-4</v>
      </c>
      <c r="BH283" s="70" t="s">
        <v>514</v>
      </c>
      <c r="BI283" s="70" t="s">
        <v>514</v>
      </c>
      <c r="BJ283" s="70">
        <v>3.0189602432797114E-2</v>
      </c>
      <c r="BK283" s="70">
        <v>5.793964103264093E-3</v>
      </c>
    </row>
    <row r="284" spans="1:63" x14ac:dyDescent="0.15">
      <c r="A284" s="21" t="s">
        <v>600</v>
      </c>
      <c r="B284" s="21" t="s">
        <v>321</v>
      </c>
      <c r="C284" s="35">
        <v>39.002600000000001</v>
      </c>
      <c r="D284" s="35">
        <v>17.8203</v>
      </c>
      <c r="E284" s="35">
        <v>42.557899999999997</v>
      </c>
      <c r="F284" s="35">
        <v>0.22831899999999999</v>
      </c>
      <c r="G284" s="35">
        <v>0.190053</v>
      </c>
      <c r="H284" s="35" t="s">
        <v>514</v>
      </c>
      <c r="I284" s="35" t="s">
        <v>514</v>
      </c>
      <c r="J284" s="35" t="s">
        <v>514</v>
      </c>
      <c r="K284" s="35" t="s">
        <v>514</v>
      </c>
      <c r="L284" s="35">
        <v>99.799199999999999</v>
      </c>
      <c r="M284" s="35">
        <v>80.978099999999998</v>
      </c>
      <c r="N284" s="52">
        <v>1.6072465908531484</v>
      </c>
      <c r="O284" s="52">
        <v>0.10108469124862568</v>
      </c>
      <c r="P284" s="70" t="s">
        <v>514</v>
      </c>
      <c r="Q284" s="70" t="s">
        <v>514</v>
      </c>
      <c r="R284" s="55" t="s">
        <v>514</v>
      </c>
      <c r="S284" s="55" t="s">
        <v>514</v>
      </c>
      <c r="T284" s="52">
        <v>91.247794298763139</v>
      </c>
      <c r="U284" s="52">
        <v>2.5118774835052777</v>
      </c>
      <c r="V284" s="52">
        <v>51.30588382815646</v>
      </c>
      <c r="W284" s="52">
        <v>1.4418515361542799</v>
      </c>
      <c r="X284" s="67">
        <v>1427.4328858730191</v>
      </c>
      <c r="Y284" s="67">
        <v>44.759313394791327</v>
      </c>
      <c r="Z284" s="52">
        <v>5.6896551724137936</v>
      </c>
      <c r="AA284" s="52">
        <v>0.19286966686148455</v>
      </c>
      <c r="AB284" s="68">
        <v>90.962315813505029</v>
      </c>
      <c r="AC284" s="68">
        <v>2.917462591956633</v>
      </c>
      <c r="AD284" s="52">
        <v>7.8147243962288586</v>
      </c>
      <c r="AE284" s="52">
        <v>0.19444219469289817</v>
      </c>
      <c r="AF284" s="68">
        <v>304.59255676326842</v>
      </c>
      <c r="AG284" s="68">
        <v>9.9656960685968698</v>
      </c>
      <c r="AH284" s="67">
        <v>1831.7181934894909</v>
      </c>
      <c r="AI284" s="67">
        <v>50.724503819708978</v>
      </c>
      <c r="AJ284" s="68">
        <v>194.50916836900564</v>
      </c>
      <c r="AK284" s="68">
        <v>6.4363131139135685</v>
      </c>
      <c r="AL284" s="67">
        <v>1582.3510344170081</v>
      </c>
      <c r="AM284" s="67">
        <v>53.674007690596497</v>
      </c>
      <c r="AN284" s="52">
        <v>4.1123339476524761</v>
      </c>
      <c r="AO284" s="52">
        <v>0.37288002116019858</v>
      </c>
      <c r="AP284" s="68">
        <v>112.90103593558256</v>
      </c>
      <c r="AQ284" s="68">
        <v>3.7155165154567191</v>
      </c>
      <c r="AR284" s="71"/>
      <c r="AS284" s="71"/>
      <c r="AT284" s="70" t="s">
        <v>514</v>
      </c>
      <c r="AU284" s="70" t="s">
        <v>514</v>
      </c>
      <c r="AV284" s="70">
        <v>1.2098711483022018E-2</v>
      </c>
      <c r="AW284" s="70">
        <v>4.9872551151388467E-3</v>
      </c>
      <c r="AX284" s="70">
        <v>0.13344146417164768</v>
      </c>
      <c r="AY284" s="70">
        <v>9.8118723655623297E-3</v>
      </c>
      <c r="AZ284" s="70">
        <v>5.9682875329075728E-2</v>
      </c>
      <c r="BA284" s="70">
        <v>6.1954541864092452E-3</v>
      </c>
      <c r="BB284" s="70">
        <v>9.1451630540955885E-4</v>
      </c>
      <c r="BC284" s="70">
        <v>6.4554092146557095E-4</v>
      </c>
      <c r="BD284" s="70" t="s">
        <v>514</v>
      </c>
      <c r="BE284" s="70" t="s">
        <v>514</v>
      </c>
      <c r="BF284" s="70">
        <v>1.176102606383932E-3</v>
      </c>
      <c r="BG284" s="70">
        <v>8.3138287692657267E-4</v>
      </c>
      <c r="BH284" s="70">
        <v>3.0472587164054716E-3</v>
      </c>
      <c r="BI284" s="70">
        <v>1.5727786923383081E-3</v>
      </c>
      <c r="BJ284" s="70">
        <v>3.4153893661346225E-2</v>
      </c>
      <c r="BK284" s="70">
        <v>5.793964103264093E-3</v>
      </c>
    </row>
    <row r="285" spans="1:63" x14ac:dyDescent="0.15">
      <c r="A285" s="21" t="s">
        <v>600</v>
      </c>
      <c r="B285" s="21" t="s">
        <v>322</v>
      </c>
      <c r="C285" s="35">
        <v>38.936500000000002</v>
      </c>
      <c r="D285" s="35">
        <v>17.892900000000001</v>
      </c>
      <c r="E285" s="35">
        <v>42.5871</v>
      </c>
      <c r="F285" s="35">
        <v>0.22764200000000001</v>
      </c>
      <c r="G285" s="35">
        <v>0.206647</v>
      </c>
      <c r="H285" s="35" t="s">
        <v>514</v>
      </c>
      <c r="I285" s="35" t="s">
        <v>514</v>
      </c>
      <c r="J285" s="35" t="s">
        <v>514</v>
      </c>
      <c r="K285" s="35" t="s">
        <v>514</v>
      </c>
      <c r="L285" s="35">
        <v>99.850800000000007</v>
      </c>
      <c r="M285" s="35">
        <v>80.926000000000002</v>
      </c>
      <c r="N285" s="52">
        <v>1.6678974056023237</v>
      </c>
      <c r="O285" s="52">
        <v>0.10108469124862568</v>
      </c>
      <c r="P285" s="70" t="s">
        <v>514</v>
      </c>
      <c r="Q285" s="70" t="s">
        <v>514</v>
      </c>
      <c r="R285" s="55" t="s">
        <v>514</v>
      </c>
      <c r="S285" s="55" t="s">
        <v>514</v>
      </c>
      <c r="T285" s="52">
        <v>80.790181918455445</v>
      </c>
      <c r="U285" s="52">
        <v>2.5118774835052777</v>
      </c>
      <c r="V285" s="52">
        <v>46.019094862257425</v>
      </c>
      <c r="W285" s="52">
        <v>1.3216972414747565</v>
      </c>
      <c r="X285" s="67">
        <v>1474.1382563719319</v>
      </c>
      <c r="Y285" s="67">
        <v>44.759313394791327</v>
      </c>
      <c r="Z285" s="52">
        <v>5.6414377556984219</v>
      </c>
      <c r="AA285" s="52">
        <v>0.20251315020455876</v>
      </c>
      <c r="AB285" s="68">
        <v>68.66456600355076</v>
      </c>
      <c r="AC285" s="68">
        <v>2.2922920365373547</v>
      </c>
      <c r="AD285" s="52">
        <v>7.1110288344831325</v>
      </c>
      <c r="AE285" s="52">
        <v>0.19444219469289817</v>
      </c>
      <c r="AF285" s="68">
        <v>290.02730866301147</v>
      </c>
      <c r="AG285" s="68">
        <v>7.0270933817029206</v>
      </c>
      <c r="AH285" s="67">
        <v>1908.7442918823822</v>
      </c>
      <c r="AI285" s="67">
        <v>59.178587789660469</v>
      </c>
      <c r="AJ285" s="68">
        <v>200.37757150227978</v>
      </c>
      <c r="AK285" s="68">
        <v>6.6256164407933795</v>
      </c>
      <c r="AL285" s="67">
        <v>1607.1236533511296</v>
      </c>
      <c r="AM285" s="67">
        <v>50.577430323831315</v>
      </c>
      <c r="AN285" s="52">
        <v>4.4319453943612181</v>
      </c>
      <c r="AO285" s="52">
        <v>0.36222630626990726</v>
      </c>
      <c r="AP285" s="68">
        <v>112.05660036388785</v>
      </c>
      <c r="AQ285" s="68">
        <v>4.3066214156430149</v>
      </c>
      <c r="AR285" s="71"/>
      <c r="AS285" s="71"/>
      <c r="AT285" s="70" t="s">
        <v>514</v>
      </c>
      <c r="AU285" s="70" t="s">
        <v>514</v>
      </c>
      <c r="AV285" s="70">
        <v>6.0031774534078704E-3</v>
      </c>
      <c r="AW285" s="70">
        <v>3.0477670148070729E-3</v>
      </c>
      <c r="AX285" s="70">
        <v>0.13834740035442883</v>
      </c>
      <c r="AY285" s="70">
        <v>8.9288038526617198E-3</v>
      </c>
      <c r="AZ285" s="70">
        <v>5.4313481700854385E-2</v>
      </c>
      <c r="BA285" s="70">
        <v>6.1954541864092452E-3</v>
      </c>
      <c r="BB285" s="70" t="s">
        <v>514</v>
      </c>
      <c r="BC285" s="70" t="s">
        <v>514</v>
      </c>
      <c r="BD285" s="70" t="s">
        <v>514</v>
      </c>
      <c r="BE285" s="70" t="s">
        <v>514</v>
      </c>
      <c r="BF285" s="70">
        <v>9.1249340150477494E-5</v>
      </c>
      <c r="BG285" s="70">
        <v>1.1152697129502805E-4</v>
      </c>
      <c r="BH285" s="70">
        <v>2.4574667067786063E-3</v>
      </c>
      <c r="BI285" s="70">
        <v>1.5727786923383081E-3</v>
      </c>
      <c r="BJ285" s="70">
        <v>3.4052245168306509E-2</v>
      </c>
      <c r="BK285" s="70">
        <v>5.2857216380654878E-3</v>
      </c>
    </row>
    <row r="286" spans="1:63" x14ac:dyDescent="0.15">
      <c r="A286" s="21" t="s">
        <v>600</v>
      </c>
      <c r="B286" s="21" t="s">
        <v>323</v>
      </c>
      <c r="C286" s="35">
        <v>39.301200000000001</v>
      </c>
      <c r="D286" s="35">
        <v>17.584800000000001</v>
      </c>
      <c r="E286" s="35">
        <v>42.737699999999997</v>
      </c>
      <c r="F286" s="35">
        <v>0.25909399999999999</v>
      </c>
      <c r="G286" s="35">
        <v>0.21776699999999999</v>
      </c>
      <c r="H286" s="35" t="s">
        <v>514</v>
      </c>
      <c r="I286" s="35" t="s">
        <v>514</v>
      </c>
      <c r="J286" s="35" t="s">
        <v>514</v>
      </c>
      <c r="K286" s="35" t="s">
        <v>514</v>
      </c>
      <c r="L286" s="35">
        <v>100.1</v>
      </c>
      <c r="M286" s="35">
        <v>81.246600000000001</v>
      </c>
      <c r="N286" s="52">
        <v>1.6395936920527086</v>
      </c>
      <c r="O286" s="52">
        <v>8.4911140648845571E-2</v>
      </c>
      <c r="P286" s="70" t="s">
        <v>514</v>
      </c>
      <c r="Q286" s="70" t="s">
        <v>514</v>
      </c>
      <c r="R286" s="55" t="s">
        <v>514</v>
      </c>
      <c r="S286" s="55" t="s">
        <v>514</v>
      </c>
      <c r="T286" s="52">
        <v>75.715164145659074</v>
      </c>
      <c r="U286" s="52">
        <v>2.2043006487903454</v>
      </c>
      <c r="V286" s="52">
        <v>44.216780442064575</v>
      </c>
      <c r="W286" s="52">
        <v>1.1414657994554716</v>
      </c>
      <c r="X286" s="67">
        <v>1654.1485385031579</v>
      </c>
      <c r="Y286" s="67">
        <v>46.705370498912693</v>
      </c>
      <c r="Z286" s="52">
        <v>5.7475160724722389</v>
      </c>
      <c r="AA286" s="52">
        <v>0.15429573348918763</v>
      </c>
      <c r="AB286" s="68">
        <v>65.330323041314614</v>
      </c>
      <c r="AC286" s="68">
        <v>1.8755116662578357</v>
      </c>
      <c r="AD286" s="52">
        <v>8.9073043473603821</v>
      </c>
      <c r="AE286" s="52">
        <v>0.21296049894936467</v>
      </c>
      <c r="AF286" s="68">
        <v>349.56595440616718</v>
      </c>
      <c r="AG286" s="68">
        <v>11.115584076511892</v>
      </c>
      <c r="AH286" s="67">
        <v>1890.8967812791514</v>
      </c>
      <c r="AI286" s="67">
        <v>47.906475829725146</v>
      </c>
      <c r="AJ286" s="68">
        <v>191.38566347548874</v>
      </c>
      <c r="AK286" s="68">
        <v>5.6790998063943254</v>
      </c>
      <c r="AL286" s="67">
        <v>1908.5238503829407</v>
      </c>
      <c r="AM286" s="67">
        <v>56.770585057361679</v>
      </c>
      <c r="AN286" s="52">
        <v>4.2721396710068467</v>
      </c>
      <c r="AO286" s="52">
        <v>0.34091887648932445</v>
      </c>
      <c r="AP286" s="68">
        <v>106.98998693371961</v>
      </c>
      <c r="AQ286" s="68">
        <v>3.2088551724398933</v>
      </c>
      <c r="AR286" s="71"/>
      <c r="AS286" s="71"/>
      <c r="AT286" s="70" t="s">
        <v>514</v>
      </c>
      <c r="AU286" s="70" t="s">
        <v>514</v>
      </c>
      <c r="AV286" s="70">
        <v>6.8343866392643459E-3</v>
      </c>
      <c r="AW286" s="70">
        <v>2.0318446765380488E-3</v>
      </c>
      <c r="AX286" s="70">
        <v>0.12549384755554222</v>
      </c>
      <c r="AY286" s="70">
        <v>8.1438540634167327E-3</v>
      </c>
      <c r="AZ286" s="70">
        <v>4.2851891455997285E-2</v>
      </c>
      <c r="BA286" s="70">
        <v>5.7824239073152959E-3</v>
      </c>
      <c r="BB286" s="70" t="s">
        <v>514</v>
      </c>
      <c r="BC286" s="70" t="s">
        <v>514</v>
      </c>
      <c r="BD286" s="70" t="s">
        <v>514</v>
      </c>
      <c r="BE286" s="70" t="s">
        <v>514</v>
      </c>
      <c r="BF286" s="70" t="s">
        <v>514</v>
      </c>
      <c r="BG286" s="70" t="s">
        <v>514</v>
      </c>
      <c r="BH286" s="70" t="s">
        <v>514</v>
      </c>
      <c r="BI286" s="70" t="s">
        <v>514</v>
      </c>
      <c r="BJ286" s="70">
        <v>3.7203348452537859E-2</v>
      </c>
      <c r="BK286" s="70">
        <v>4.8791276659066038E-3</v>
      </c>
    </row>
    <row r="287" spans="1:63" x14ac:dyDescent="0.15">
      <c r="A287" s="21" t="s">
        <v>600</v>
      </c>
      <c r="B287" s="21" t="s">
        <v>324</v>
      </c>
      <c r="C287" s="35">
        <v>40.090699999999998</v>
      </c>
      <c r="D287" s="35">
        <v>11.6234</v>
      </c>
      <c r="E287" s="35">
        <v>47.362099999999998</v>
      </c>
      <c r="F287" s="35">
        <v>0.19896</v>
      </c>
      <c r="G287" s="35">
        <v>0.42341699999999999</v>
      </c>
      <c r="H287" s="35" t="s">
        <v>514</v>
      </c>
      <c r="I287" s="35" t="s">
        <v>514</v>
      </c>
      <c r="J287" s="35" t="s">
        <v>514</v>
      </c>
      <c r="K287" s="35" t="s">
        <v>514</v>
      </c>
      <c r="L287" s="35">
        <v>99.698499999999996</v>
      </c>
      <c r="M287" s="35">
        <v>87.898600000000002</v>
      </c>
      <c r="N287" s="52">
        <v>1.2221139171958846</v>
      </c>
      <c r="O287" s="52">
        <v>7.3791824611496734E-2</v>
      </c>
      <c r="P287" s="70" t="s">
        <v>514</v>
      </c>
      <c r="Q287" s="70" t="s">
        <v>514</v>
      </c>
      <c r="R287" s="55" t="s">
        <v>514</v>
      </c>
      <c r="S287" s="55" t="s">
        <v>514</v>
      </c>
      <c r="T287" s="52">
        <v>131.79667367534833</v>
      </c>
      <c r="U287" s="52">
        <v>4.1010244628657588</v>
      </c>
      <c r="V287" s="52">
        <v>15.187502847491748</v>
      </c>
      <c r="W287" s="52">
        <v>0.4445708903142363</v>
      </c>
      <c r="X287" s="67">
        <v>1279.5325459597957</v>
      </c>
      <c r="Y287" s="67">
        <v>42.813256290669969</v>
      </c>
      <c r="Z287" s="52">
        <v>3.9152542372881354</v>
      </c>
      <c r="AA287" s="52">
        <v>0.15429573348918763</v>
      </c>
      <c r="AB287" s="68">
        <v>65.434518133884481</v>
      </c>
      <c r="AC287" s="68">
        <v>1.7713165736879557</v>
      </c>
      <c r="AD287" s="52">
        <v>5.7128968631199122</v>
      </c>
      <c r="AE287" s="52">
        <v>0.17592389043643167</v>
      </c>
      <c r="AF287" s="68">
        <v>902.02325954222954</v>
      </c>
      <c r="AG287" s="68">
        <v>25.553066842556078</v>
      </c>
      <c r="AH287" s="67">
        <v>1085.8801188071034</v>
      </c>
      <c r="AI287" s="67">
        <v>35.695021206461874</v>
      </c>
      <c r="AJ287" s="68">
        <v>150.40149320600972</v>
      </c>
      <c r="AK287" s="68">
        <v>4.4486281816755548</v>
      </c>
      <c r="AL287" s="67">
        <v>3540.4201226681921</v>
      </c>
      <c r="AM287" s="67">
        <v>103.21924555883942</v>
      </c>
      <c r="AN287" s="52">
        <v>3.164153322416543</v>
      </c>
      <c r="AO287" s="52">
        <v>0.37288002116019858</v>
      </c>
      <c r="AP287" s="68">
        <v>63.839329220119986</v>
      </c>
      <c r="AQ287" s="68">
        <v>1.7733147005588887</v>
      </c>
      <c r="AR287" s="71"/>
      <c r="AS287" s="71"/>
      <c r="AT287" s="70" t="s">
        <v>514</v>
      </c>
      <c r="AU287" s="70" t="s">
        <v>514</v>
      </c>
      <c r="AV287" s="70">
        <v>8.0350221299459196E-3</v>
      </c>
      <c r="AW287" s="70">
        <v>2.8630538623945229E-3</v>
      </c>
      <c r="AX287" s="70">
        <v>0.12323711691146284</v>
      </c>
      <c r="AY287" s="70">
        <v>8.9288038526617198E-3</v>
      </c>
      <c r="AZ287" s="70">
        <v>4.6465906398069336E-2</v>
      </c>
      <c r="BA287" s="70">
        <v>7.3312874539176072E-3</v>
      </c>
      <c r="BB287" s="70" t="s">
        <v>514</v>
      </c>
      <c r="BC287" s="70" t="s">
        <v>514</v>
      </c>
      <c r="BD287" s="70" t="s">
        <v>514</v>
      </c>
      <c r="BE287" s="70" t="s">
        <v>514</v>
      </c>
      <c r="BF287" s="70">
        <v>4.4610788518011221E-4</v>
      </c>
      <c r="BG287" s="70">
        <v>3.1430328274053356E-4</v>
      </c>
      <c r="BH287" s="70">
        <v>3.9319467308457706E-3</v>
      </c>
      <c r="BI287" s="70">
        <v>1.9659733654228853E-3</v>
      </c>
      <c r="BJ287" s="70">
        <v>3.0494547911916275E-2</v>
      </c>
      <c r="BK287" s="70">
        <v>5.9972610893435346E-3</v>
      </c>
    </row>
    <row r="288" spans="1:63" x14ac:dyDescent="0.15">
      <c r="A288" s="21" t="s">
        <v>600</v>
      </c>
      <c r="B288" s="21" t="s">
        <v>325</v>
      </c>
      <c r="C288" s="35">
        <v>40.4375</v>
      </c>
      <c r="D288" s="35">
        <v>10.5221</v>
      </c>
      <c r="E288" s="35">
        <v>48.527000000000001</v>
      </c>
      <c r="F288" s="35">
        <v>0.20710600000000001</v>
      </c>
      <c r="G288" s="35">
        <v>0.42744199999999999</v>
      </c>
      <c r="H288" s="35" t="s">
        <v>514</v>
      </c>
      <c r="I288" s="35" t="s">
        <v>514</v>
      </c>
      <c r="J288" s="35" t="s">
        <v>514</v>
      </c>
      <c r="K288" s="35" t="s">
        <v>514</v>
      </c>
      <c r="L288" s="35">
        <v>100.121</v>
      </c>
      <c r="M288" s="35">
        <v>89.1554</v>
      </c>
      <c r="N288" s="52">
        <v>1.2625477936953349</v>
      </c>
      <c r="O288" s="52">
        <v>6.4694202399120437E-2</v>
      </c>
      <c r="P288" s="70" t="s">
        <v>514</v>
      </c>
      <c r="Q288" s="70" t="s">
        <v>514</v>
      </c>
      <c r="R288" s="55" t="s">
        <v>514</v>
      </c>
      <c r="S288" s="55" t="s">
        <v>514</v>
      </c>
      <c r="T288" s="52">
        <v>80.021239831668126</v>
      </c>
      <c r="U288" s="52">
        <v>2.4606146777194553</v>
      </c>
      <c r="V288" s="52">
        <v>43.856317558026014</v>
      </c>
      <c r="W288" s="52">
        <v>1.4418515361542799</v>
      </c>
      <c r="X288" s="67">
        <v>1286.3437458242204</v>
      </c>
      <c r="Y288" s="67">
        <v>38.921142082427245</v>
      </c>
      <c r="Z288" s="52">
        <v>3.6259497369959091</v>
      </c>
      <c r="AA288" s="52">
        <v>0.13500876680303919</v>
      </c>
      <c r="AB288" s="68">
        <v>48.867498415273602</v>
      </c>
      <c r="AC288" s="68">
        <v>1.3545362034084369</v>
      </c>
      <c r="AD288" s="52">
        <v>4.6573535205013226</v>
      </c>
      <c r="AE288" s="52">
        <v>0.14814643405173195</v>
      </c>
      <c r="AF288" s="68">
        <v>728.26240501284815</v>
      </c>
      <c r="AG288" s="68">
        <v>19.164800131917058</v>
      </c>
      <c r="AH288" s="67">
        <v>1071.789978857184</v>
      </c>
      <c r="AI288" s="67">
        <v>23.483566583198598</v>
      </c>
      <c r="AJ288" s="68">
        <v>149.07636991785103</v>
      </c>
      <c r="AK288" s="68">
        <v>5.4897964795145144</v>
      </c>
      <c r="AL288" s="67">
        <v>3323.6597069946292</v>
      </c>
      <c r="AM288" s="67">
        <v>134.18501922649125</v>
      </c>
      <c r="AN288" s="52">
        <v>3.4091887648932446</v>
      </c>
      <c r="AO288" s="52">
        <v>0.36222630626990726</v>
      </c>
      <c r="AP288" s="68">
        <v>66.794853721051467</v>
      </c>
      <c r="AQ288" s="68">
        <v>2.2799760435757142</v>
      </c>
      <c r="AR288" s="71"/>
      <c r="AS288" s="71"/>
      <c r="AT288" s="70" t="s">
        <v>514</v>
      </c>
      <c r="AU288" s="70" t="s">
        <v>514</v>
      </c>
      <c r="AV288" s="70">
        <v>8.6815181633898442E-3</v>
      </c>
      <c r="AW288" s="70">
        <v>2.8630538623945229E-3</v>
      </c>
      <c r="AX288" s="70">
        <v>0.10498703431151692</v>
      </c>
      <c r="AY288" s="70">
        <v>7.7513791687942408E-3</v>
      </c>
      <c r="AZ288" s="70">
        <v>4.4504012572373082E-2</v>
      </c>
      <c r="BA288" s="70">
        <v>6.9182571748236579E-3</v>
      </c>
      <c r="BB288" s="70" t="s">
        <v>514</v>
      </c>
      <c r="BC288" s="70" t="s">
        <v>514</v>
      </c>
      <c r="BD288" s="70" t="s">
        <v>514</v>
      </c>
      <c r="BE288" s="70" t="s">
        <v>514</v>
      </c>
      <c r="BF288" s="70" t="s">
        <v>514</v>
      </c>
      <c r="BG288" s="70" t="s">
        <v>514</v>
      </c>
      <c r="BH288" s="70" t="s">
        <v>514</v>
      </c>
      <c r="BI288" s="70" t="s">
        <v>514</v>
      </c>
      <c r="BJ288" s="70">
        <v>2.4497286822572743E-2</v>
      </c>
      <c r="BK288" s="70">
        <v>4.8791276659066038E-3</v>
      </c>
    </row>
    <row r="289" spans="1:63" x14ac:dyDescent="0.15">
      <c r="A289" s="21" t="s">
        <v>600</v>
      </c>
      <c r="B289" s="21" t="s">
        <v>326</v>
      </c>
      <c r="C289" s="35">
        <v>40.290100000000002</v>
      </c>
      <c r="D289" s="35">
        <v>10.7905</v>
      </c>
      <c r="E289" s="35">
        <v>48.302500000000002</v>
      </c>
      <c r="F289" s="35">
        <v>0.20131599999999999</v>
      </c>
      <c r="G289" s="35">
        <v>0.406754</v>
      </c>
      <c r="H289" s="35" t="s">
        <v>514</v>
      </c>
      <c r="I289" s="35" t="s">
        <v>514</v>
      </c>
      <c r="J289" s="35" t="s">
        <v>514</v>
      </c>
      <c r="K289" s="35" t="s">
        <v>514</v>
      </c>
      <c r="L289" s="35">
        <v>99.991200000000006</v>
      </c>
      <c r="M289" s="35">
        <v>88.863500000000002</v>
      </c>
      <c r="N289" s="52">
        <v>1.3242094553569965</v>
      </c>
      <c r="O289" s="52">
        <v>0.11119316037348824</v>
      </c>
      <c r="P289" s="70" t="s">
        <v>514</v>
      </c>
      <c r="Q289" s="70" t="s">
        <v>514</v>
      </c>
      <c r="R289" s="55" t="s">
        <v>514</v>
      </c>
      <c r="S289" s="55" t="s">
        <v>514</v>
      </c>
      <c r="T289" s="52">
        <v>101.14151581542679</v>
      </c>
      <c r="U289" s="52">
        <v>2.4093518719336333</v>
      </c>
      <c r="V289" s="52">
        <v>45.418323388859811</v>
      </c>
      <c r="W289" s="52">
        <v>1.2616200941349949</v>
      </c>
      <c r="X289" s="67">
        <v>1285.3707172721597</v>
      </c>
      <c r="Y289" s="67">
        <v>36.97508497830588</v>
      </c>
      <c r="Z289" s="52">
        <v>3.7127410870835771</v>
      </c>
      <c r="AA289" s="52">
        <v>0.12536528345996495</v>
      </c>
      <c r="AB289" s="68">
        <v>50.534619896391682</v>
      </c>
      <c r="AC289" s="68">
        <v>1.3545362034084369</v>
      </c>
      <c r="AD289" s="52">
        <v>4.7221675853989549</v>
      </c>
      <c r="AE289" s="52">
        <v>0.1203689776670322</v>
      </c>
      <c r="AF289" s="68">
        <v>821.53109898817786</v>
      </c>
      <c r="AG289" s="68">
        <v>24.275413500428272</v>
      </c>
      <c r="AH289" s="67">
        <v>1074.6080068471679</v>
      </c>
      <c r="AI289" s="67">
        <v>23.483566583198598</v>
      </c>
      <c r="AJ289" s="68">
        <v>153.05173978232705</v>
      </c>
      <c r="AK289" s="68">
        <v>3.9753698644760278</v>
      </c>
      <c r="AL289" s="67">
        <v>3468.1666507770042</v>
      </c>
      <c r="AM289" s="67">
        <v>85.671973813836715</v>
      </c>
      <c r="AN289" s="52">
        <v>3.5689944882476157</v>
      </c>
      <c r="AO289" s="52">
        <v>0.38353373605049002</v>
      </c>
      <c r="AP289" s="68">
        <v>66.963740835390411</v>
      </c>
      <c r="AQ289" s="68">
        <v>2.0266453720673012</v>
      </c>
      <c r="AR289" s="71"/>
      <c r="AS289" s="71"/>
      <c r="AT289" s="70" t="s">
        <v>514</v>
      </c>
      <c r="AU289" s="70" t="s">
        <v>514</v>
      </c>
      <c r="AV289" s="70">
        <v>1.4315269311972615E-2</v>
      </c>
      <c r="AW289" s="70">
        <v>5.0796116913451213E-3</v>
      </c>
      <c r="AX289" s="70">
        <v>0.12569008500285342</v>
      </c>
      <c r="AY289" s="70">
        <v>9.0269225763173425E-3</v>
      </c>
      <c r="AZ289" s="70">
        <v>5.3384163572893002E-2</v>
      </c>
      <c r="BA289" s="70">
        <v>7.9508328725585321E-3</v>
      </c>
      <c r="BB289" s="70" t="s">
        <v>514</v>
      </c>
      <c r="BC289" s="70" t="s">
        <v>514</v>
      </c>
      <c r="BD289" s="70" t="s">
        <v>514</v>
      </c>
      <c r="BE289" s="70" t="s">
        <v>514</v>
      </c>
      <c r="BF289" s="70">
        <v>1.176102606383932E-3</v>
      </c>
      <c r="BG289" s="70">
        <v>6.3874538105334244E-4</v>
      </c>
      <c r="BH289" s="70">
        <v>6.9792054472512426E-3</v>
      </c>
      <c r="BI289" s="70">
        <v>2.9489600481343277E-3</v>
      </c>
      <c r="BJ289" s="70">
        <v>2.5818717232089113E-2</v>
      </c>
      <c r="BK289" s="70">
        <v>4.2692367076682782E-3</v>
      </c>
    </row>
    <row r="290" spans="1:63" x14ac:dyDescent="0.15">
      <c r="A290" s="21" t="s">
        <v>600</v>
      </c>
      <c r="B290" s="21" t="s">
        <v>327</v>
      </c>
      <c r="C290" s="35">
        <v>39.261699999999998</v>
      </c>
      <c r="D290" s="35">
        <v>17.156400000000001</v>
      </c>
      <c r="E290" s="35">
        <v>43.148499999999999</v>
      </c>
      <c r="F290" s="35">
        <v>0.19963600000000001</v>
      </c>
      <c r="G290" s="35">
        <v>0.29847400000000002</v>
      </c>
      <c r="H290" s="35" t="s">
        <v>514</v>
      </c>
      <c r="I290" s="35" t="s">
        <v>514</v>
      </c>
      <c r="J290" s="35" t="s">
        <v>514</v>
      </c>
      <c r="K290" s="35" t="s">
        <v>514</v>
      </c>
      <c r="L290" s="35">
        <v>100.065</v>
      </c>
      <c r="M290" s="35">
        <v>81.762500000000003</v>
      </c>
      <c r="N290" s="52">
        <v>1.7133855166642054</v>
      </c>
      <c r="O290" s="52">
        <v>6.5705049311606686E-2</v>
      </c>
      <c r="P290" s="70" t="s">
        <v>514</v>
      </c>
      <c r="Q290" s="70" t="s">
        <v>514</v>
      </c>
      <c r="R290" s="55" t="s">
        <v>514</v>
      </c>
      <c r="S290" s="55" t="s">
        <v>514</v>
      </c>
      <c r="T290" s="52">
        <v>90.222538183046694</v>
      </c>
      <c r="U290" s="52">
        <v>2.7169287066485652</v>
      </c>
      <c r="V290" s="52">
        <v>40.371843012319836</v>
      </c>
      <c r="W290" s="52">
        <v>0.96123435743618657</v>
      </c>
      <c r="X290" s="67">
        <v>1404.0802006235629</v>
      </c>
      <c r="Y290" s="67">
        <v>40.867199186548604</v>
      </c>
      <c r="Z290" s="52">
        <v>5.4099941554646414</v>
      </c>
      <c r="AA290" s="52">
        <v>0.12536528345996495</v>
      </c>
      <c r="AB290" s="68">
        <v>49.388473878123001</v>
      </c>
      <c r="AC290" s="68">
        <v>1.4587312959783165</v>
      </c>
      <c r="AD290" s="52">
        <v>8.8610085867192172</v>
      </c>
      <c r="AE290" s="52">
        <v>0.24073795533406439</v>
      </c>
      <c r="AF290" s="68">
        <v>436.19085100243223</v>
      </c>
      <c r="AG290" s="68">
        <v>10.09346140280965</v>
      </c>
      <c r="AH290" s="67">
        <v>1746.238011126648</v>
      </c>
      <c r="AI290" s="67">
        <v>38.513049196445706</v>
      </c>
      <c r="AJ290" s="68">
        <v>181.5418904777386</v>
      </c>
      <c r="AK290" s="68">
        <v>4.4486281816755548</v>
      </c>
      <c r="AL290" s="67">
        <v>2432.877617821845</v>
      </c>
      <c r="AM290" s="67">
        <v>72.253471891187587</v>
      </c>
      <c r="AN290" s="52">
        <v>3.8459910753951916</v>
      </c>
      <c r="AO290" s="52">
        <v>0.38353373605049002</v>
      </c>
      <c r="AP290" s="68">
        <v>108.50997096277008</v>
      </c>
      <c r="AQ290" s="68">
        <v>3.3777422867788354</v>
      </c>
      <c r="AR290" s="71"/>
      <c r="AS290" s="71"/>
      <c r="AT290" s="70" t="s">
        <v>514</v>
      </c>
      <c r="AU290" s="70" t="s">
        <v>514</v>
      </c>
      <c r="AV290" s="70" t="s">
        <v>514</v>
      </c>
      <c r="AW290" s="70" t="s">
        <v>514</v>
      </c>
      <c r="AX290" s="70">
        <v>0.14707996675977933</v>
      </c>
      <c r="AY290" s="70">
        <v>8.7325664053504726E-3</v>
      </c>
      <c r="AZ290" s="70">
        <v>4.460727014214657E-2</v>
      </c>
      <c r="BA290" s="70">
        <v>6.8149996050501701E-3</v>
      </c>
      <c r="BB290" s="70">
        <v>7.3161304432764723E-4</v>
      </c>
      <c r="BC290" s="70">
        <v>4.6263766038365922E-4</v>
      </c>
      <c r="BD290" s="70" t="s">
        <v>514</v>
      </c>
      <c r="BE290" s="70" t="s">
        <v>514</v>
      </c>
      <c r="BF290" s="70" t="s">
        <v>514</v>
      </c>
      <c r="BG290" s="70" t="s">
        <v>514</v>
      </c>
      <c r="BH290" s="70">
        <v>2.9489600481343277E-3</v>
      </c>
      <c r="BI290" s="70">
        <v>1.9659733654228853E-3</v>
      </c>
      <c r="BJ290" s="70">
        <v>3.8931372834213114E-2</v>
      </c>
      <c r="BK290" s="70">
        <v>6.2005580754229761E-3</v>
      </c>
    </row>
    <row r="291" spans="1:63" x14ac:dyDescent="0.15">
      <c r="A291" s="21" t="s">
        <v>600</v>
      </c>
      <c r="B291" s="21" t="s">
        <v>328</v>
      </c>
      <c r="C291" s="35">
        <v>39.226599999999998</v>
      </c>
      <c r="D291" s="35">
        <v>16.6325</v>
      </c>
      <c r="E291" s="35">
        <v>43.716000000000001</v>
      </c>
      <c r="F291" s="35">
        <v>0.21451400000000001</v>
      </c>
      <c r="G291" s="35">
        <v>0.274057</v>
      </c>
      <c r="H291" s="35" t="s">
        <v>514</v>
      </c>
      <c r="I291" s="35" t="s">
        <v>514</v>
      </c>
      <c r="J291" s="35" t="s">
        <v>514</v>
      </c>
      <c r="K291" s="35" t="s">
        <v>514</v>
      </c>
      <c r="L291" s="35">
        <v>100.06399999999999</v>
      </c>
      <c r="M291" s="35">
        <v>82.410700000000006</v>
      </c>
      <c r="N291" s="52">
        <v>1.4707822576675036</v>
      </c>
      <c r="O291" s="52">
        <v>8.2889446823873059E-2</v>
      </c>
      <c r="P291" s="70" t="s">
        <v>514</v>
      </c>
      <c r="Q291" s="70" t="s">
        <v>514</v>
      </c>
      <c r="R291" s="55" t="s">
        <v>514</v>
      </c>
      <c r="S291" s="55" t="s">
        <v>514</v>
      </c>
      <c r="T291" s="52">
        <v>116.93045999745995</v>
      </c>
      <c r="U291" s="52">
        <v>4.1010244628657588</v>
      </c>
      <c r="V291" s="52">
        <v>24.391321819943233</v>
      </c>
      <c r="W291" s="52">
        <v>0.96123435743618657</v>
      </c>
      <c r="X291" s="67">
        <v>1558.7917404012112</v>
      </c>
      <c r="Y291" s="67">
        <v>50.597484707155417</v>
      </c>
      <c r="Z291" s="52">
        <v>5.9596727060198713</v>
      </c>
      <c r="AA291" s="52">
        <v>0.20251315020455876</v>
      </c>
      <c r="AB291" s="68">
        <v>68.768761096120642</v>
      </c>
      <c r="AC291" s="68">
        <v>2.6048773142469939</v>
      </c>
      <c r="AD291" s="52">
        <v>9.6572956697472758</v>
      </c>
      <c r="AE291" s="52">
        <v>0.31481117235993039</v>
      </c>
      <c r="AF291" s="68">
        <v>488.31910736124661</v>
      </c>
      <c r="AG291" s="68">
        <v>12.648768087065259</v>
      </c>
      <c r="AH291" s="67">
        <v>1788.5084309764054</v>
      </c>
      <c r="AI291" s="67">
        <v>53.542531809692811</v>
      </c>
      <c r="AJ291" s="68">
        <v>187.22099028413294</v>
      </c>
      <c r="AK291" s="68">
        <v>7.2881780848727171</v>
      </c>
      <c r="AL291" s="67">
        <v>2201.6665077700445</v>
      </c>
      <c r="AM291" s="67">
        <v>65.028124702068837</v>
      </c>
      <c r="AN291" s="52">
        <v>4.0271042285301446</v>
      </c>
      <c r="AO291" s="52">
        <v>0.35157259137961588</v>
      </c>
      <c r="AP291" s="68">
        <v>105.97666424768596</v>
      </c>
      <c r="AQ291" s="68">
        <v>3.2932987296093645</v>
      </c>
      <c r="AR291" s="71"/>
      <c r="AS291" s="71"/>
      <c r="AT291" s="70" t="s">
        <v>514</v>
      </c>
      <c r="AU291" s="70" t="s">
        <v>514</v>
      </c>
      <c r="AV291" s="70">
        <v>5.7261077247890459E-3</v>
      </c>
      <c r="AW291" s="70">
        <v>2.9554104386007984E-3</v>
      </c>
      <c r="AX291" s="70">
        <v>0.14521571101032246</v>
      </c>
      <c r="AY291" s="70">
        <v>1.0793059602118562E-2</v>
      </c>
      <c r="AZ291" s="70">
        <v>4.9873406200594425E-2</v>
      </c>
      <c r="BA291" s="70">
        <v>7.8475753027850443E-3</v>
      </c>
      <c r="BB291" s="70" t="s">
        <v>514</v>
      </c>
      <c r="BC291" s="70" t="s">
        <v>514</v>
      </c>
      <c r="BD291" s="70" t="s">
        <v>514</v>
      </c>
      <c r="BE291" s="70" t="s">
        <v>514</v>
      </c>
      <c r="BF291" s="70">
        <v>2.2305394259005608E-5</v>
      </c>
      <c r="BG291" s="70">
        <v>6.8943945891471886E-5</v>
      </c>
      <c r="BH291" s="70">
        <v>4.6200374087437797E-3</v>
      </c>
      <c r="BI291" s="70">
        <v>2.850661379863183E-3</v>
      </c>
      <c r="BJ291" s="70">
        <v>4.2997312555801949E-2</v>
      </c>
      <c r="BK291" s="70">
        <v>6.4038550615024177E-3</v>
      </c>
    </row>
    <row r="292" spans="1:63" x14ac:dyDescent="0.15">
      <c r="A292" s="21" t="s">
        <v>600</v>
      </c>
      <c r="B292" s="21" t="s">
        <v>329</v>
      </c>
      <c r="C292" s="35">
        <v>40.174999999999997</v>
      </c>
      <c r="D292" s="35">
        <v>11.242800000000001</v>
      </c>
      <c r="E292" s="35">
        <v>47.889200000000002</v>
      </c>
      <c r="F292" s="35">
        <v>0.19650200000000001</v>
      </c>
      <c r="G292" s="35">
        <v>0.42379600000000001</v>
      </c>
      <c r="H292" s="35" t="s">
        <v>514</v>
      </c>
      <c r="I292" s="35" t="s">
        <v>514</v>
      </c>
      <c r="J292" s="35" t="s">
        <v>514</v>
      </c>
      <c r="K292" s="35" t="s">
        <v>514</v>
      </c>
      <c r="L292" s="35">
        <v>99.927400000000006</v>
      </c>
      <c r="M292" s="35">
        <v>88.3626</v>
      </c>
      <c r="N292" s="52">
        <v>1.2261573048458296</v>
      </c>
      <c r="O292" s="52">
        <v>8.1878599911386796E-2</v>
      </c>
      <c r="P292" s="70" t="s">
        <v>514</v>
      </c>
      <c r="Q292" s="70" t="s">
        <v>514</v>
      </c>
      <c r="R292" s="55" t="s">
        <v>514</v>
      </c>
      <c r="S292" s="55" t="s">
        <v>514</v>
      </c>
      <c r="T292" s="52">
        <v>130.10500108441622</v>
      </c>
      <c r="U292" s="52">
        <v>3.2808195702926075</v>
      </c>
      <c r="V292" s="52">
        <v>15.998544336578529</v>
      </c>
      <c r="W292" s="52">
        <v>0.56472518499375957</v>
      </c>
      <c r="X292" s="67">
        <v>1266.8831747830068</v>
      </c>
      <c r="Y292" s="67">
        <v>49.624456155094734</v>
      </c>
      <c r="Z292" s="52">
        <v>4.3009935710111051</v>
      </c>
      <c r="AA292" s="52">
        <v>0.16393921683226187</v>
      </c>
      <c r="AB292" s="68">
        <v>65.538713226454362</v>
      </c>
      <c r="AC292" s="68">
        <v>1.9797067588277153</v>
      </c>
      <c r="AD292" s="52">
        <v>7.4165808547148293</v>
      </c>
      <c r="AE292" s="52">
        <v>0.19444219469289817</v>
      </c>
      <c r="AF292" s="68">
        <v>811.30987225115541</v>
      </c>
      <c r="AG292" s="68">
        <v>24.275413500428272</v>
      </c>
      <c r="AH292" s="67">
        <v>1221.1454623263271</v>
      </c>
      <c r="AI292" s="67">
        <v>37.573706533117758</v>
      </c>
      <c r="AJ292" s="68">
        <v>156.55385132960356</v>
      </c>
      <c r="AK292" s="68">
        <v>6.6256164407933795</v>
      </c>
      <c r="AL292" s="67">
        <v>3313.3377824387453</v>
      </c>
      <c r="AM292" s="67">
        <v>134.18501922649125</v>
      </c>
      <c r="AN292" s="52">
        <v>3.2813441862097479</v>
      </c>
      <c r="AO292" s="52">
        <v>0.38353373605049002</v>
      </c>
      <c r="AP292" s="68">
        <v>82.248024683064642</v>
      </c>
      <c r="AQ292" s="68">
        <v>2.7866373865925391</v>
      </c>
      <c r="AR292" s="71"/>
      <c r="AS292" s="71"/>
      <c r="AT292" s="70" t="s">
        <v>514</v>
      </c>
      <c r="AU292" s="70" t="s">
        <v>514</v>
      </c>
      <c r="AV292" s="70">
        <v>1.1636928601990643E-2</v>
      </c>
      <c r="AW292" s="70">
        <v>2.9554104386007984E-3</v>
      </c>
      <c r="AX292" s="70">
        <v>0.12735810330499903</v>
      </c>
      <c r="AY292" s="70">
        <v>9.4193974709398352E-3</v>
      </c>
      <c r="AZ292" s="70">
        <v>4.8531057793539091E-2</v>
      </c>
      <c r="BA292" s="70">
        <v>6.7117420352766823E-3</v>
      </c>
      <c r="BB292" s="70" t="s">
        <v>514</v>
      </c>
      <c r="BC292" s="70" t="s">
        <v>514</v>
      </c>
      <c r="BD292" s="70" t="s">
        <v>514</v>
      </c>
      <c r="BE292" s="70" t="s">
        <v>514</v>
      </c>
      <c r="BF292" s="70" t="s">
        <v>514</v>
      </c>
      <c r="BG292" s="70" t="s">
        <v>514</v>
      </c>
      <c r="BH292" s="70">
        <v>3.3421547212189044E-3</v>
      </c>
      <c r="BI292" s="70">
        <v>2.1625707019651739E-3</v>
      </c>
      <c r="BJ292" s="70">
        <v>2.7953335585923254E-2</v>
      </c>
      <c r="BK292" s="70">
        <v>5.1840731450257674E-3</v>
      </c>
    </row>
    <row r="293" spans="1:63" x14ac:dyDescent="0.15">
      <c r="A293" s="21" t="s">
        <v>600</v>
      </c>
      <c r="B293" s="21" t="s">
        <v>330</v>
      </c>
      <c r="C293" s="35">
        <v>38.915399999999998</v>
      </c>
      <c r="D293" s="35">
        <v>18.055700000000002</v>
      </c>
      <c r="E293" s="35">
        <v>42.514299999999999</v>
      </c>
      <c r="F293" s="35">
        <v>0.245925</v>
      </c>
      <c r="G293" s="35">
        <v>0.200989</v>
      </c>
      <c r="H293" s="35" t="s">
        <v>514</v>
      </c>
      <c r="I293" s="35" t="s">
        <v>514</v>
      </c>
      <c r="J293" s="35" t="s">
        <v>514</v>
      </c>
      <c r="K293" s="35" t="s">
        <v>514</v>
      </c>
      <c r="L293" s="35">
        <v>99.932299999999998</v>
      </c>
      <c r="M293" s="35">
        <v>80.759200000000007</v>
      </c>
      <c r="N293" s="52">
        <v>1.664864864864865</v>
      </c>
      <c r="O293" s="52">
        <v>9.6030456686194393E-2</v>
      </c>
      <c r="P293" s="70" t="s">
        <v>514</v>
      </c>
      <c r="Q293" s="70" t="s">
        <v>514</v>
      </c>
      <c r="R293" s="55" t="s">
        <v>514</v>
      </c>
      <c r="S293" s="55" t="s">
        <v>514</v>
      </c>
      <c r="T293" s="52">
        <v>77.663150765520314</v>
      </c>
      <c r="U293" s="52">
        <v>2.4606146777194553</v>
      </c>
      <c r="V293" s="52">
        <v>59.71668445572309</v>
      </c>
      <c r="W293" s="52">
        <v>3.3643202510266526</v>
      </c>
      <c r="X293" s="67">
        <v>1636.6340245660656</v>
      </c>
      <c r="Y293" s="67">
        <v>56.435656019519506</v>
      </c>
      <c r="Z293" s="52">
        <v>5.9596727060198713</v>
      </c>
      <c r="AA293" s="52">
        <v>0.1832261835184103</v>
      </c>
      <c r="AB293" s="68">
        <v>66.78905433729291</v>
      </c>
      <c r="AC293" s="68">
        <v>2.0839018513975951</v>
      </c>
      <c r="AD293" s="52">
        <v>8.2869411547687548</v>
      </c>
      <c r="AE293" s="52">
        <v>0.26851541171876409</v>
      </c>
      <c r="AF293" s="68">
        <v>309.83093546599241</v>
      </c>
      <c r="AG293" s="68">
        <v>9.3268693975329668</v>
      </c>
      <c r="AH293" s="67">
        <v>1860.837816052657</v>
      </c>
      <c r="AI293" s="67">
        <v>56.360559799676636</v>
      </c>
      <c r="AJ293" s="68">
        <v>194.79312335932536</v>
      </c>
      <c r="AK293" s="68">
        <v>6.8149197676731905</v>
      </c>
      <c r="AL293" s="67">
        <v>1685.5702799758476</v>
      </c>
      <c r="AM293" s="67">
        <v>54.706200146184891</v>
      </c>
      <c r="AN293" s="52">
        <v>4.7622105559602508</v>
      </c>
      <c r="AO293" s="52">
        <v>0.18111315313495363</v>
      </c>
      <c r="AP293" s="68">
        <v>117.1232137940561</v>
      </c>
      <c r="AQ293" s="68">
        <v>3.9688471869651316</v>
      </c>
      <c r="AR293" s="71"/>
      <c r="AS293" s="71"/>
      <c r="AT293" s="70" t="s">
        <v>514</v>
      </c>
      <c r="AU293" s="70" t="s">
        <v>514</v>
      </c>
      <c r="AV293" s="70">
        <v>6.5573169106455213E-3</v>
      </c>
      <c r="AW293" s="70">
        <v>2.4012709813631484E-3</v>
      </c>
      <c r="AX293" s="70">
        <v>0.13569819481572701</v>
      </c>
      <c r="AY293" s="70">
        <v>9.4193974709398352E-3</v>
      </c>
      <c r="AZ293" s="70">
        <v>4.4813785281693545E-2</v>
      </c>
      <c r="BA293" s="70">
        <v>7.1247723143706317E-3</v>
      </c>
      <c r="BB293" s="70" t="s">
        <v>514</v>
      </c>
      <c r="BC293" s="70" t="s">
        <v>514</v>
      </c>
      <c r="BD293" s="70" t="s">
        <v>514</v>
      </c>
      <c r="BE293" s="70" t="s">
        <v>514</v>
      </c>
      <c r="BF293" s="70">
        <v>2.5347038930688192E-4</v>
      </c>
      <c r="BG293" s="70">
        <v>1.7235986472867971E-4</v>
      </c>
      <c r="BH293" s="70" t="s">
        <v>514</v>
      </c>
      <c r="BI293" s="70" t="s">
        <v>514</v>
      </c>
      <c r="BJ293" s="70">
        <v>3.2120923800551815E-2</v>
      </c>
      <c r="BK293" s="70">
        <v>5.6923156102243718E-3</v>
      </c>
    </row>
    <row r="294" spans="1:63" x14ac:dyDescent="0.15">
      <c r="A294" s="21" t="s">
        <v>600</v>
      </c>
      <c r="B294" s="21" t="s">
        <v>331</v>
      </c>
      <c r="C294" s="35">
        <v>40.402000000000001</v>
      </c>
      <c r="D294" s="35">
        <v>10.6517</v>
      </c>
      <c r="E294" s="35">
        <v>48.439300000000003</v>
      </c>
      <c r="F294" s="35">
        <v>0.20149300000000001</v>
      </c>
      <c r="G294" s="35">
        <v>0.430037</v>
      </c>
      <c r="H294" s="35" t="s">
        <v>514</v>
      </c>
      <c r="I294" s="35" t="s">
        <v>514</v>
      </c>
      <c r="J294" s="35" t="s">
        <v>514</v>
      </c>
      <c r="K294" s="35" t="s">
        <v>514</v>
      </c>
      <c r="L294" s="35">
        <v>100.125</v>
      </c>
      <c r="M294" s="35">
        <v>89.018699999999995</v>
      </c>
      <c r="N294" s="52">
        <v>1.2564827122204172</v>
      </c>
      <c r="O294" s="52">
        <v>6.7726743136579212E-2</v>
      </c>
      <c r="P294" s="70" t="s">
        <v>514</v>
      </c>
      <c r="Q294" s="70" t="s">
        <v>514</v>
      </c>
      <c r="R294" s="55" t="s">
        <v>514</v>
      </c>
      <c r="S294" s="55" t="s">
        <v>514</v>
      </c>
      <c r="T294" s="52">
        <v>109.49735315851576</v>
      </c>
      <c r="U294" s="52">
        <v>3.1782939587209635</v>
      </c>
      <c r="V294" s="52">
        <v>23.309933167827523</v>
      </c>
      <c r="W294" s="52">
        <v>0.96123435743618657</v>
      </c>
      <c r="X294" s="67">
        <v>1281.478603063917</v>
      </c>
      <c r="Y294" s="67">
        <v>48.651427603034051</v>
      </c>
      <c r="Z294" s="52">
        <v>3.9056107539450617</v>
      </c>
      <c r="AA294" s="52">
        <v>0.16393921683226187</v>
      </c>
      <c r="AB294" s="68">
        <v>54.494033414047109</v>
      </c>
      <c r="AC294" s="68">
        <v>1.7713165736879557</v>
      </c>
      <c r="AD294" s="52">
        <v>6.4073332727374064</v>
      </c>
      <c r="AE294" s="52">
        <v>0.20370134682113142</v>
      </c>
      <c r="AF294" s="68">
        <v>794.700378803494</v>
      </c>
      <c r="AG294" s="68">
        <v>26.83072018468388</v>
      </c>
      <c r="AH294" s="67">
        <v>1091.5161747870709</v>
      </c>
      <c r="AI294" s="67">
        <v>30.058965226494209</v>
      </c>
      <c r="AJ294" s="68">
        <v>153.14639144576699</v>
      </c>
      <c r="AK294" s="68">
        <v>5.4897964795145144</v>
      </c>
      <c r="AL294" s="67">
        <v>3540.4201226681921</v>
      </c>
      <c r="AM294" s="67">
        <v>134.18501922649125</v>
      </c>
      <c r="AN294" s="52">
        <v>3.2280756117582907</v>
      </c>
      <c r="AO294" s="52">
        <v>0.36222630626990726</v>
      </c>
      <c r="AP294" s="68">
        <v>75.239209437998554</v>
      </c>
      <c r="AQ294" s="68">
        <v>2.7021938294230683</v>
      </c>
      <c r="AR294" s="71"/>
      <c r="AS294" s="71"/>
      <c r="AT294" s="70" t="s">
        <v>514</v>
      </c>
      <c r="AU294" s="70" t="s">
        <v>514</v>
      </c>
      <c r="AV294" s="70">
        <v>8.4968050109772934E-3</v>
      </c>
      <c r="AW294" s="70">
        <v>2.3089144051568733E-3</v>
      </c>
      <c r="AX294" s="70">
        <v>0.12019543647813853</v>
      </c>
      <c r="AY294" s="70">
        <v>9.7137536419067069E-3</v>
      </c>
      <c r="AZ294" s="70">
        <v>5.0905981898329296E-2</v>
      </c>
      <c r="BA294" s="70">
        <v>7.0215147445971448E-3</v>
      </c>
      <c r="BB294" s="70" t="s">
        <v>514</v>
      </c>
      <c r="BC294" s="70" t="s">
        <v>514</v>
      </c>
      <c r="BD294" s="70" t="s">
        <v>514</v>
      </c>
      <c r="BE294" s="70" t="s">
        <v>514</v>
      </c>
      <c r="BF294" s="70">
        <v>4.1569143846328634E-4</v>
      </c>
      <c r="BG294" s="70">
        <v>3.1430328274053356E-4</v>
      </c>
      <c r="BH294" s="70" t="s">
        <v>514</v>
      </c>
      <c r="BI294" s="70" t="s">
        <v>514</v>
      </c>
      <c r="BJ294" s="70">
        <v>2.4598935315612462E-2</v>
      </c>
      <c r="BK294" s="70">
        <v>4.3708852007079994E-3</v>
      </c>
    </row>
    <row r="295" spans="1:63" x14ac:dyDescent="0.15">
      <c r="A295" s="21" t="s">
        <v>600</v>
      </c>
      <c r="B295" s="21" t="s">
        <v>332</v>
      </c>
      <c r="C295" s="35">
        <v>39.106699999999996</v>
      </c>
      <c r="D295" s="35">
        <v>17.673300000000001</v>
      </c>
      <c r="E295" s="35">
        <v>42.720199999999998</v>
      </c>
      <c r="F295" s="35">
        <v>0.26350699999999999</v>
      </c>
      <c r="G295" s="35">
        <v>0.21019499999999999</v>
      </c>
      <c r="H295" s="35" t="s">
        <v>514</v>
      </c>
      <c r="I295" s="35" t="s">
        <v>514</v>
      </c>
      <c r="J295" s="35" t="s">
        <v>514</v>
      </c>
      <c r="K295" s="35" t="s">
        <v>514</v>
      </c>
      <c r="L295" s="35">
        <v>99.9739</v>
      </c>
      <c r="M295" s="35">
        <v>81.163700000000006</v>
      </c>
      <c r="N295" s="52">
        <v>1.7902098820131607</v>
      </c>
      <c r="O295" s="52">
        <v>9.4008762861221881E-2</v>
      </c>
      <c r="P295" s="70" t="s">
        <v>514</v>
      </c>
      <c r="Q295" s="70" t="s">
        <v>514</v>
      </c>
      <c r="R295" s="55" t="s">
        <v>514</v>
      </c>
      <c r="S295" s="55" t="s">
        <v>514</v>
      </c>
      <c r="T295" s="52">
        <v>77.099259901876266</v>
      </c>
      <c r="U295" s="52">
        <v>3.4346079876500735</v>
      </c>
      <c r="V295" s="52">
        <v>55.631438436619291</v>
      </c>
      <c r="W295" s="52">
        <v>1.6220829781735648</v>
      </c>
      <c r="X295" s="67">
        <v>1649.2833957428545</v>
      </c>
      <c r="Y295" s="67">
        <v>75.896227060733125</v>
      </c>
      <c r="Z295" s="52">
        <v>5.5642898889538284</v>
      </c>
      <c r="AA295" s="52">
        <v>0.22180011689070722</v>
      </c>
      <c r="AB295" s="68">
        <v>71.061053132657989</v>
      </c>
      <c r="AC295" s="68">
        <v>2.3964871291072343</v>
      </c>
      <c r="AD295" s="52">
        <v>8.5832340228722188</v>
      </c>
      <c r="AE295" s="52">
        <v>0.28703371597523064</v>
      </c>
      <c r="AF295" s="68">
        <v>337.68377832437858</v>
      </c>
      <c r="AG295" s="68">
        <v>12.009941416001356</v>
      </c>
      <c r="AH295" s="67">
        <v>1920.9557465056455</v>
      </c>
      <c r="AI295" s="67">
        <v>56.360559799676636</v>
      </c>
      <c r="AJ295" s="68">
        <v>190.53379850452961</v>
      </c>
      <c r="AK295" s="68">
        <v>7.0988747579929061</v>
      </c>
      <c r="AL295" s="67">
        <v>1801.1758350017478</v>
      </c>
      <c r="AM295" s="67">
        <v>76.382241713541163</v>
      </c>
      <c r="AN295" s="52">
        <v>4.4532528241418001</v>
      </c>
      <c r="AO295" s="52">
        <v>0.35157259137961588</v>
      </c>
      <c r="AP295" s="68">
        <v>117.88320580858135</v>
      </c>
      <c r="AQ295" s="68">
        <v>3.8844036297956603</v>
      </c>
      <c r="AR295" s="71"/>
      <c r="AS295" s="71"/>
      <c r="AT295" s="70" t="s">
        <v>514</v>
      </c>
      <c r="AU295" s="70" t="s">
        <v>514</v>
      </c>
      <c r="AV295" s="70">
        <v>1.9394881003317738E-2</v>
      </c>
      <c r="AW295" s="70">
        <v>1.2006354906815741E-2</v>
      </c>
      <c r="AX295" s="70">
        <v>0.14786491654902431</v>
      </c>
      <c r="AY295" s="70">
        <v>9.4193974709398352E-3</v>
      </c>
      <c r="AZ295" s="70">
        <v>5.7824239073152955E-2</v>
      </c>
      <c r="BA295" s="70">
        <v>1.239090837281849E-2</v>
      </c>
      <c r="BB295" s="70">
        <v>1.1404556279225088E-3</v>
      </c>
      <c r="BC295" s="70">
        <v>8.2844418254748278E-4</v>
      </c>
      <c r="BD295" s="70" t="s">
        <v>514</v>
      </c>
      <c r="BE295" s="70" t="s">
        <v>514</v>
      </c>
      <c r="BF295" s="70">
        <v>1.9263749587323025E-3</v>
      </c>
      <c r="BG295" s="70">
        <v>1.7235986472867969E-3</v>
      </c>
      <c r="BH295" s="70">
        <v>4.6200374087437797E-3</v>
      </c>
      <c r="BI295" s="70">
        <v>2.359168038507462E-3</v>
      </c>
      <c r="BJ295" s="70">
        <v>3.3950596675266786E-2</v>
      </c>
      <c r="BK295" s="70">
        <v>7.0137460197407433E-3</v>
      </c>
    </row>
    <row r="296" spans="1:63" x14ac:dyDescent="0.15">
      <c r="A296" s="21" t="s">
        <v>600</v>
      </c>
      <c r="B296" s="21" t="s">
        <v>333</v>
      </c>
      <c r="C296" s="35">
        <v>38.944800000000001</v>
      </c>
      <c r="D296" s="35">
        <v>18.7379</v>
      </c>
      <c r="E296" s="35">
        <v>41.902000000000001</v>
      </c>
      <c r="F296" s="35">
        <v>0.16502500000000001</v>
      </c>
      <c r="G296" s="35">
        <v>0.29881400000000002</v>
      </c>
      <c r="H296" s="35" t="s">
        <v>514</v>
      </c>
      <c r="I296" s="35" t="s">
        <v>514</v>
      </c>
      <c r="J296" s="35" t="s">
        <v>514</v>
      </c>
      <c r="K296" s="35" t="s">
        <v>514</v>
      </c>
      <c r="L296" s="35">
        <v>100.04900000000001</v>
      </c>
      <c r="M296" s="35">
        <v>79.944800000000001</v>
      </c>
      <c r="N296" s="52">
        <v>1.9307176028487503</v>
      </c>
      <c r="O296" s="52">
        <v>0.11119316037348824</v>
      </c>
      <c r="P296" s="70" t="s">
        <v>514</v>
      </c>
      <c r="Q296" s="70" t="s">
        <v>514</v>
      </c>
      <c r="R296" s="55" t="s">
        <v>514</v>
      </c>
      <c r="S296" s="55" t="s">
        <v>514</v>
      </c>
      <c r="T296" s="52">
        <v>57.568130897478092</v>
      </c>
      <c r="U296" s="52">
        <v>1.5891469793604818</v>
      </c>
      <c r="V296" s="52">
        <v>22.228544515711814</v>
      </c>
      <c r="W296" s="52">
        <v>0.78100291541690159</v>
      </c>
      <c r="X296" s="67">
        <v>1219.2047757320333</v>
      </c>
      <c r="Y296" s="67">
        <v>52.543541811276782</v>
      </c>
      <c r="Z296" s="52">
        <v>5.3907071887784923</v>
      </c>
      <c r="AA296" s="52">
        <v>0.22180011689070722</v>
      </c>
      <c r="AB296" s="68">
        <v>108.57128645781471</v>
      </c>
      <c r="AC296" s="68">
        <v>3.9594135176554306</v>
      </c>
      <c r="AD296" s="52">
        <v>7.6665779621771266</v>
      </c>
      <c r="AE296" s="52">
        <v>0.25925625959053089</v>
      </c>
      <c r="AF296" s="68">
        <v>168.77800649508288</v>
      </c>
      <c r="AG296" s="68">
        <v>6.6437973790645799</v>
      </c>
      <c r="AH296" s="67">
        <v>1944.4393130888441</v>
      </c>
      <c r="AI296" s="67">
        <v>56.360559799676636</v>
      </c>
      <c r="AJ296" s="68">
        <v>200.66152649259948</v>
      </c>
      <c r="AK296" s="68">
        <v>8.0453913923919611</v>
      </c>
      <c r="AL296" s="67">
        <v>2392.6221120538976</v>
      </c>
      <c r="AM296" s="67">
        <v>92.897321002955479</v>
      </c>
      <c r="AN296" s="52">
        <v>3.8886059349563569</v>
      </c>
      <c r="AO296" s="52">
        <v>0.39418745094078139</v>
      </c>
      <c r="AP296" s="68">
        <v>126.15867441118951</v>
      </c>
      <c r="AQ296" s="68">
        <v>4.4755085299819566</v>
      </c>
      <c r="AR296" s="71"/>
      <c r="AS296" s="71"/>
      <c r="AT296" s="70" t="s">
        <v>514</v>
      </c>
      <c r="AU296" s="70" t="s">
        <v>514</v>
      </c>
      <c r="AV296" s="70">
        <v>5.4490379961702213E-3</v>
      </c>
      <c r="AW296" s="70">
        <v>2.2165578289505983E-3</v>
      </c>
      <c r="AX296" s="70">
        <v>0.17170776639734076</v>
      </c>
      <c r="AY296" s="70">
        <v>1.0793059602118562E-2</v>
      </c>
      <c r="AZ296" s="70">
        <v>6.4122950829335695E-2</v>
      </c>
      <c r="BA296" s="70">
        <v>8.0540904423320181E-3</v>
      </c>
      <c r="BB296" s="70" t="s">
        <v>514</v>
      </c>
      <c r="BC296" s="70" t="s">
        <v>514</v>
      </c>
      <c r="BD296" s="70" t="s">
        <v>514</v>
      </c>
      <c r="BE296" s="70" t="s">
        <v>514</v>
      </c>
      <c r="BF296" s="70" t="s">
        <v>514</v>
      </c>
      <c r="BG296" s="70" t="s">
        <v>514</v>
      </c>
      <c r="BH296" s="70">
        <v>3.4404533894900492E-3</v>
      </c>
      <c r="BI296" s="70">
        <v>2.2608693702363177E-3</v>
      </c>
      <c r="BJ296" s="70">
        <v>4.7571494742589392E-2</v>
      </c>
      <c r="BK296" s="70">
        <v>7.4203399918996273E-3</v>
      </c>
    </row>
    <row r="297" spans="1:63" x14ac:dyDescent="0.15">
      <c r="A297" s="21" t="s">
        <v>600</v>
      </c>
      <c r="B297" s="21" t="s">
        <v>334</v>
      </c>
      <c r="C297" s="35">
        <v>38.892600000000002</v>
      </c>
      <c r="D297" s="35">
        <v>18.2317</v>
      </c>
      <c r="E297" s="35">
        <v>42.445599999999999</v>
      </c>
      <c r="F297" s="35">
        <v>0.20030999999999999</v>
      </c>
      <c r="G297" s="35">
        <v>0.20997199999999999</v>
      </c>
      <c r="H297" s="35" t="s">
        <v>514</v>
      </c>
      <c r="I297" s="35" t="s">
        <v>514</v>
      </c>
      <c r="J297" s="35" t="s">
        <v>514</v>
      </c>
      <c r="K297" s="35" t="s">
        <v>514</v>
      </c>
      <c r="L297" s="35">
        <v>99.980199999999996</v>
      </c>
      <c r="M297" s="35">
        <v>80.582800000000006</v>
      </c>
      <c r="N297" s="52">
        <v>1.9084789707740526</v>
      </c>
      <c r="O297" s="52">
        <v>9.1987069036249369E-2</v>
      </c>
      <c r="P297" s="70" t="s">
        <v>514</v>
      </c>
      <c r="Q297" s="70" t="s">
        <v>514</v>
      </c>
      <c r="R297" s="55" t="s">
        <v>514</v>
      </c>
      <c r="S297" s="55" t="s">
        <v>514</v>
      </c>
      <c r="T297" s="52">
        <v>70.845197596005988</v>
      </c>
      <c r="U297" s="52">
        <v>1.8454610082895917</v>
      </c>
      <c r="V297" s="52">
        <v>38.929991476165554</v>
      </c>
      <c r="W297" s="52">
        <v>1.5019286834940415</v>
      </c>
      <c r="X297" s="67">
        <v>1388.5117437905919</v>
      </c>
      <c r="Y297" s="67">
        <v>46.705370498912693</v>
      </c>
      <c r="Z297" s="52">
        <v>5.8439509059029806</v>
      </c>
      <c r="AA297" s="52">
        <v>0.20251315020455876</v>
      </c>
      <c r="AB297" s="68">
        <v>83.877049518753196</v>
      </c>
      <c r="AC297" s="68">
        <v>2.6048773142469939</v>
      </c>
      <c r="AD297" s="52">
        <v>7.7776877877159265</v>
      </c>
      <c r="AE297" s="52">
        <v>0.21296049894936467</v>
      </c>
      <c r="AF297" s="68">
        <v>241.73201233058046</v>
      </c>
      <c r="AG297" s="68">
        <v>6.8993280474901413</v>
      </c>
      <c r="AH297" s="67">
        <v>2026.1621247983751</v>
      </c>
      <c r="AI297" s="67">
        <v>63.875301106300192</v>
      </c>
      <c r="AJ297" s="68">
        <v>191.66961846580847</v>
      </c>
      <c r="AK297" s="68">
        <v>6.7202681042332841</v>
      </c>
      <c r="AL297" s="67">
        <v>1684.5380875202593</v>
      </c>
      <c r="AM297" s="67">
        <v>47.480852957066134</v>
      </c>
      <c r="AN297" s="52">
        <v>3.3772276202223703</v>
      </c>
      <c r="AO297" s="52">
        <v>0.38353373605049002</v>
      </c>
      <c r="AP297" s="68">
        <v>118.89652849461501</v>
      </c>
      <c r="AQ297" s="68">
        <v>4.0532907441346024</v>
      </c>
      <c r="AR297" s="71"/>
      <c r="AS297" s="71"/>
      <c r="AT297" s="70" t="s">
        <v>514</v>
      </c>
      <c r="AU297" s="70" t="s">
        <v>514</v>
      </c>
      <c r="AV297" s="70">
        <v>7.9426655537396442E-3</v>
      </c>
      <c r="AW297" s="70">
        <v>3.417193319632173E-3</v>
      </c>
      <c r="AX297" s="70">
        <v>0.15306520890277234</v>
      </c>
      <c r="AY297" s="70">
        <v>1.1774246838674795E-2</v>
      </c>
      <c r="AZ297" s="70">
        <v>5.668840580564459E-2</v>
      </c>
      <c r="BA297" s="70">
        <v>7.9508328725585321E-3</v>
      </c>
      <c r="BB297" s="70" t="s">
        <v>514</v>
      </c>
      <c r="BC297" s="70" t="s">
        <v>514</v>
      </c>
      <c r="BD297" s="70" t="s">
        <v>514</v>
      </c>
      <c r="BE297" s="70" t="s">
        <v>514</v>
      </c>
      <c r="BF297" s="70">
        <v>9.6318747936615127E-4</v>
      </c>
      <c r="BG297" s="70">
        <v>5.0694077861376384E-4</v>
      </c>
      <c r="BH297" s="70">
        <v>4.2268427356592026E-3</v>
      </c>
      <c r="BI297" s="70">
        <v>2.0642720336940291E-3</v>
      </c>
      <c r="BJ297" s="70">
        <v>4.6351712826112744E-2</v>
      </c>
      <c r="BK297" s="70">
        <v>4.8791276659066038E-3</v>
      </c>
    </row>
    <row r="298" spans="1:63" x14ac:dyDescent="0.15">
      <c r="A298" s="21" t="s">
        <v>600</v>
      </c>
      <c r="B298" s="21" t="s">
        <v>335</v>
      </c>
      <c r="C298" s="35">
        <v>39.049900000000001</v>
      </c>
      <c r="D298" s="35">
        <v>17.488</v>
      </c>
      <c r="E298" s="35">
        <v>42.893099999999997</v>
      </c>
      <c r="F298" s="35">
        <v>0.24299899999999999</v>
      </c>
      <c r="G298" s="35">
        <v>0.233401</v>
      </c>
      <c r="H298" s="35" t="s">
        <v>514</v>
      </c>
      <c r="I298" s="35" t="s">
        <v>514</v>
      </c>
      <c r="J298" s="35" t="s">
        <v>514</v>
      </c>
      <c r="K298" s="35" t="s">
        <v>514</v>
      </c>
      <c r="L298" s="35">
        <v>99.907499999999999</v>
      </c>
      <c r="M298" s="35">
        <v>81.385499999999993</v>
      </c>
      <c r="N298" s="52">
        <v>1.3828385762811994</v>
      </c>
      <c r="O298" s="52">
        <v>9.0976222123763106E-2</v>
      </c>
      <c r="P298" s="70" t="s">
        <v>514</v>
      </c>
      <c r="Q298" s="70" t="s">
        <v>514</v>
      </c>
      <c r="R298" s="55" t="s">
        <v>514</v>
      </c>
      <c r="S298" s="55" t="s">
        <v>514</v>
      </c>
      <c r="T298" s="52">
        <v>119.39107467517941</v>
      </c>
      <c r="U298" s="52">
        <v>2.9219799297918536</v>
      </c>
      <c r="V298" s="52">
        <v>15.367734289511031</v>
      </c>
      <c r="W298" s="52">
        <v>0.46259403451616476</v>
      </c>
      <c r="X298" s="67">
        <v>1579.2253399944855</v>
      </c>
      <c r="Y298" s="67">
        <v>61.300798779822905</v>
      </c>
      <c r="Z298" s="52">
        <v>6.1718293395675055</v>
      </c>
      <c r="AA298" s="52">
        <v>0.22180011689070722</v>
      </c>
      <c r="AB298" s="68">
        <v>82.105732945065242</v>
      </c>
      <c r="AC298" s="68">
        <v>2.8132674993867535</v>
      </c>
      <c r="AD298" s="52">
        <v>11.925787941164421</v>
      </c>
      <c r="AE298" s="52">
        <v>0.28703371597523064</v>
      </c>
      <c r="AF298" s="68">
        <v>475.28704327154304</v>
      </c>
      <c r="AG298" s="68">
        <v>12.776533421278039</v>
      </c>
      <c r="AH298" s="67">
        <v>1839.2329347961143</v>
      </c>
      <c r="AI298" s="67">
        <v>66.693329096284018</v>
      </c>
      <c r="AJ298" s="68">
        <v>194.60382003244553</v>
      </c>
      <c r="AK298" s="68">
        <v>7.3828297483126226</v>
      </c>
      <c r="AL298" s="67">
        <v>1973.5519750850096</v>
      </c>
      <c r="AM298" s="67">
        <v>74.317856802364375</v>
      </c>
      <c r="AN298" s="52">
        <v>3.9844893689689798</v>
      </c>
      <c r="AO298" s="52">
        <v>0.38353373605049002</v>
      </c>
      <c r="AP298" s="68">
        <v>106.98998693371961</v>
      </c>
      <c r="AQ298" s="68">
        <v>2.7866373865925391</v>
      </c>
      <c r="AR298" s="71"/>
      <c r="AS298" s="71"/>
      <c r="AT298" s="70" t="s">
        <v>514</v>
      </c>
      <c r="AU298" s="70" t="s">
        <v>514</v>
      </c>
      <c r="AV298" s="70">
        <v>7.5732392489145459E-3</v>
      </c>
      <c r="AW298" s="70">
        <v>3.0477670148070729E-3</v>
      </c>
      <c r="AX298" s="70">
        <v>0.14923857868020304</v>
      </c>
      <c r="AY298" s="70">
        <v>8.8306851290060953E-3</v>
      </c>
      <c r="AZ298" s="70">
        <v>5.4726511979948329E-2</v>
      </c>
      <c r="BA298" s="70">
        <v>7.0215147445971448E-3</v>
      </c>
      <c r="BB298" s="70">
        <v>1.1296966125647493E-3</v>
      </c>
      <c r="BC298" s="70">
        <v>7.1009501361212813E-4</v>
      </c>
      <c r="BD298" s="70" t="s">
        <v>514</v>
      </c>
      <c r="BE298" s="70" t="s">
        <v>514</v>
      </c>
      <c r="BF298" s="70" t="s">
        <v>514</v>
      </c>
      <c r="BG298" s="70" t="s">
        <v>514</v>
      </c>
      <c r="BH298" s="70" t="s">
        <v>514</v>
      </c>
      <c r="BI298" s="70" t="s">
        <v>514</v>
      </c>
      <c r="BJ298" s="70">
        <v>4.3302258034921111E-2</v>
      </c>
      <c r="BK298" s="70">
        <v>5.6923156102243718E-3</v>
      </c>
    </row>
    <row r="299" spans="1:63" x14ac:dyDescent="0.15">
      <c r="A299" s="21" t="s">
        <v>600</v>
      </c>
      <c r="B299" s="21" t="s">
        <v>336</v>
      </c>
      <c r="C299" s="35">
        <v>39.9953</v>
      </c>
      <c r="D299" s="35">
        <v>11.696099999999999</v>
      </c>
      <c r="E299" s="35">
        <v>47.592500000000001</v>
      </c>
      <c r="F299" s="35">
        <v>0.20340800000000001</v>
      </c>
      <c r="G299" s="35">
        <v>0.42449199999999998</v>
      </c>
      <c r="H299" s="35" t="s">
        <v>514</v>
      </c>
      <c r="I299" s="35" t="s">
        <v>514</v>
      </c>
      <c r="J299" s="35" t="s">
        <v>514</v>
      </c>
      <c r="K299" s="35" t="s">
        <v>514</v>
      </c>
      <c r="L299" s="35">
        <v>99.911799999999999</v>
      </c>
      <c r="M299" s="35">
        <v>87.884</v>
      </c>
      <c r="N299" s="52">
        <v>1.3646433318564468</v>
      </c>
      <c r="O299" s="52">
        <v>0.11119316037348824</v>
      </c>
      <c r="P299" s="70" t="s">
        <v>514</v>
      </c>
      <c r="Q299" s="70" t="s">
        <v>514</v>
      </c>
      <c r="R299" s="55" t="s">
        <v>514</v>
      </c>
      <c r="S299" s="55" t="s">
        <v>514</v>
      </c>
      <c r="T299" s="52">
        <v>113.29080078666659</v>
      </c>
      <c r="U299" s="52">
        <v>3.9984988512941149</v>
      </c>
      <c r="V299" s="52">
        <v>29.557956491162738</v>
      </c>
      <c r="W299" s="52">
        <v>0.72092576807713993</v>
      </c>
      <c r="X299" s="67">
        <v>1346.6715160519827</v>
      </c>
      <c r="Y299" s="67">
        <v>54.48959891539814</v>
      </c>
      <c r="Z299" s="52">
        <v>4.6674459380479254</v>
      </c>
      <c r="AA299" s="52">
        <v>0.15429573348918763</v>
      </c>
      <c r="AB299" s="68">
        <v>57.6198861911435</v>
      </c>
      <c r="AC299" s="68">
        <v>2.2922920365373547</v>
      </c>
      <c r="AD299" s="52">
        <v>6.0647446439927757</v>
      </c>
      <c r="AE299" s="52">
        <v>0.16666473830819842</v>
      </c>
      <c r="AF299" s="68">
        <v>629.88309766900727</v>
      </c>
      <c r="AG299" s="68">
        <v>17.887146789789252</v>
      </c>
      <c r="AH299" s="67">
        <v>1223.963490316311</v>
      </c>
      <c r="AI299" s="67">
        <v>41.331077186429539</v>
      </c>
      <c r="AJ299" s="68">
        <v>152.48382980168762</v>
      </c>
      <c r="AK299" s="68">
        <v>5.3004931526347034</v>
      </c>
      <c r="AL299" s="67">
        <v>3354.625480662281</v>
      </c>
      <c r="AM299" s="67">
        <v>123.8630946706073</v>
      </c>
      <c r="AN299" s="52">
        <v>3.3346127606612046</v>
      </c>
      <c r="AO299" s="52">
        <v>0.40484116583107282</v>
      </c>
      <c r="AP299" s="68">
        <v>81.234701997030996</v>
      </c>
      <c r="AQ299" s="68">
        <v>2.6177502722535975</v>
      </c>
      <c r="AR299" s="71"/>
      <c r="AS299" s="71"/>
      <c r="AT299" s="70" t="s">
        <v>514</v>
      </c>
      <c r="AU299" s="70" t="s">
        <v>514</v>
      </c>
      <c r="AV299" s="70">
        <v>6.0031774534078704E-3</v>
      </c>
      <c r="AW299" s="70">
        <v>3.0477670148070729E-3</v>
      </c>
      <c r="AX299" s="70">
        <v>0.11578009391363547</v>
      </c>
      <c r="AY299" s="70">
        <v>9.6156349182510824E-3</v>
      </c>
      <c r="AZ299" s="70">
        <v>4.8531057793539091E-2</v>
      </c>
      <c r="BA299" s="70">
        <v>5.7824239073152959E-3</v>
      </c>
      <c r="BB299" s="70" t="s">
        <v>514</v>
      </c>
      <c r="BC299" s="70" t="s">
        <v>514</v>
      </c>
      <c r="BD299" s="70" t="s">
        <v>514</v>
      </c>
      <c r="BE299" s="70" t="s">
        <v>514</v>
      </c>
      <c r="BF299" s="70" t="s">
        <v>514</v>
      </c>
      <c r="BG299" s="70" t="s">
        <v>514</v>
      </c>
      <c r="BH299" s="70">
        <v>5.2098294183706454E-3</v>
      </c>
      <c r="BI299" s="70">
        <v>2.5557653750497506E-3</v>
      </c>
      <c r="BJ299" s="70">
        <v>3.0189602432797114E-2</v>
      </c>
      <c r="BK299" s="70">
        <v>4.574182186787441E-3</v>
      </c>
    </row>
    <row r="300" spans="1:63" x14ac:dyDescent="0.15">
      <c r="A300" s="21" t="s">
        <v>600</v>
      </c>
      <c r="B300" s="21" t="s">
        <v>337</v>
      </c>
      <c r="C300" s="35">
        <v>39.301400000000001</v>
      </c>
      <c r="D300" s="35">
        <v>15.7941</v>
      </c>
      <c r="E300" s="35">
        <v>44.309800000000003</v>
      </c>
      <c r="F300" s="35">
        <v>0.21104400000000001</v>
      </c>
      <c r="G300" s="35">
        <v>0.28867100000000001</v>
      </c>
      <c r="H300" s="35" t="s">
        <v>514</v>
      </c>
      <c r="I300" s="35" t="s">
        <v>514</v>
      </c>
      <c r="J300" s="35" t="s">
        <v>514</v>
      </c>
      <c r="K300" s="35" t="s">
        <v>514</v>
      </c>
      <c r="L300" s="35">
        <v>99.905100000000004</v>
      </c>
      <c r="M300" s="35">
        <v>83.335999999999999</v>
      </c>
      <c r="N300" s="52">
        <v>1.7639278622885182</v>
      </c>
      <c r="O300" s="52">
        <v>9.9062997423653168E-2</v>
      </c>
      <c r="P300" s="70" t="s">
        <v>514</v>
      </c>
      <c r="Q300" s="70" t="s">
        <v>514</v>
      </c>
      <c r="R300" s="55" t="s">
        <v>514</v>
      </c>
      <c r="S300" s="55" t="s">
        <v>514</v>
      </c>
      <c r="T300" s="52">
        <v>73.613389108440373</v>
      </c>
      <c r="U300" s="52">
        <v>1.9992494256470574</v>
      </c>
      <c r="V300" s="52">
        <v>55.27097555258073</v>
      </c>
      <c r="W300" s="52">
        <v>1.2015429467952332</v>
      </c>
      <c r="X300" s="67">
        <v>1401.1611149673809</v>
      </c>
      <c r="Y300" s="67">
        <v>47.678399050973375</v>
      </c>
      <c r="Z300" s="52">
        <v>5.5642898889538284</v>
      </c>
      <c r="AA300" s="52">
        <v>0.1832261835184103</v>
      </c>
      <c r="AB300" s="68">
        <v>87.628072851268868</v>
      </c>
      <c r="AC300" s="68">
        <v>3.0216576845265126</v>
      </c>
      <c r="AD300" s="52">
        <v>6.6665895323279374</v>
      </c>
      <c r="AE300" s="52">
        <v>0.18518304256466492</v>
      </c>
      <c r="AF300" s="68">
        <v>282.23362327603189</v>
      </c>
      <c r="AG300" s="68">
        <v>6.6437973790645799</v>
      </c>
      <c r="AH300" s="67">
        <v>1714.3003605734978</v>
      </c>
      <c r="AI300" s="67">
        <v>51.66384648303692</v>
      </c>
      <c r="AJ300" s="68">
        <v>184.47609204437566</v>
      </c>
      <c r="AK300" s="68">
        <v>5.963054796714041</v>
      </c>
      <c r="AL300" s="67">
        <v>2427.716655543903</v>
      </c>
      <c r="AM300" s="67">
        <v>69.156894524422412</v>
      </c>
      <c r="AN300" s="52">
        <v>3.0469624586233373</v>
      </c>
      <c r="AO300" s="52">
        <v>0.33026516159903307</v>
      </c>
      <c r="AP300" s="68">
        <v>104.87889800448283</v>
      </c>
      <c r="AQ300" s="68">
        <v>3.2088551724398933</v>
      </c>
      <c r="AR300" s="71"/>
      <c r="AS300" s="71"/>
      <c r="AT300" s="70" t="s">
        <v>514</v>
      </c>
      <c r="AU300" s="70" t="s">
        <v>514</v>
      </c>
      <c r="AV300" s="70" t="s">
        <v>514</v>
      </c>
      <c r="AW300" s="70" t="s">
        <v>514</v>
      </c>
      <c r="AX300" s="70">
        <v>0.14521571101032246</v>
      </c>
      <c r="AY300" s="70">
        <v>1.0793059602118562E-2</v>
      </c>
      <c r="AZ300" s="70">
        <v>4.3161664165317741E-2</v>
      </c>
      <c r="BA300" s="70">
        <v>6.1954541864092452E-3</v>
      </c>
      <c r="BB300" s="70" t="s">
        <v>514</v>
      </c>
      <c r="BC300" s="70" t="s">
        <v>514</v>
      </c>
      <c r="BD300" s="70" t="s">
        <v>514</v>
      </c>
      <c r="BE300" s="70" t="s">
        <v>514</v>
      </c>
      <c r="BF300" s="70" t="s">
        <v>514</v>
      </c>
      <c r="BG300" s="70" t="s">
        <v>514</v>
      </c>
      <c r="BH300" s="70" t="s">
        <v>514</v>
      </c>
      <c r="BI300" s="70" t="s">
        <v>514</v>
      </c>
      <c r="BJ300" s="70">
        <v>4.065939721588837E-2</v>
      </c>
      <c r="BK300" s="70">
        <v>6.7088005406215805E-3</v>
      </c>
    </row>
    <row r="301" spans="1:63" x14ac:dyDescent="0.15">
      <c r="A301" s="21" t="s">
        <v>600</v>
      </c>
      <c r="B301" s="21" t="s">
        <v>338</v>
      </c>
      <c r="C301" s="35">
        <v>40.337299999999999</v>
      </c>
      <c r="D301" s="35">
        <v>10.3636</v>
      </c>
      <c r="E301" s="35">
        <v>48.632300000000001</v>
      </c>
      <c r="F301" s="35">
        <v>0.199409</v>
      </c>
      <c r="G301" s="35">
        <v>0.43376300000000001</v>
      </c>
      <c r="H301" s="35" t="s">
        <v>514</v>
      </c>
      <c r="I301" s="35" t="s">
        <v>514</v>
      </c>
      <c r="J301" s="35" t="s">
        <v>514</v>
      </c>
      <c r="K301" s="35" t="s">
        <v>514</v>
      </c>
      <c r="L301" s="35">
        <v>99.966399999999993</v>
      </c>
      <c r="M301" s="35">
        <v>89.321899999999999</v>
      </c>
      <c r="N301" s="52">
        <v>1.1644956431841678</v>
      </c>
      <c r="O301" s="52">
        <v>8.7943681386304332E-2</v>
      </c>
      <c r="P301" s="70" t="s">
        <v>514</v>
      </c>
      <c r="Q301" s="70" t="s">
        <v>514</v>
      </c>
      <c r="R301" s="55" t="s">
        <v>514</v>
      </c>
      <c r="S301" s="55" t="s">
        <v>514</v>
      </c>
      <c r="T301" s="52">
        <v>129.43858460920052</v>
      </c>
      <c r="U301" s="52">
        <v>4.0497616570799373</v>
      </c>
      <c r="V301" s="52">
        <v>14.220260775321586</v>
      </c>
      <c r="W301" s="52">
        <v>0.40251688717640316</v>
      </c>
      <c r="X301" s="67">
        <v>1284.397688720099</v>
      </c>
      <c r="Y301" s="67">
        <v>53.516570363337458</v>
      </c>
      <c r="Z301" s="52">
        <v>3.8573933372296905</v>
      </c>
      <c r="AA301" s="52">
        <v>0.13500876680303919</v>
      </c>
      <c r="AB301" s="68">
        <v>68.351980725841116</v>
      </c>
      <c r="AC301" s="68">
        <v>1.9797067588277153</v>
      </c>
      <c r="AD301" s="52">
        <v>5.4166039950164482</v>
      </c>
      <c r="AE301" s="52">
        <v>0.1388872819234987</v>
      </c>
      <c r="AF301" s="68">
        <v>902.02325954222954</v>
      </c>
      <c r="AG301" s="68">
        <v>22.997760158300469</v>
      </c>
      <c r="AH301" s="67">
        <v>1076.4866921738237</v>
      </c>
      <c r="AI301" s="67">
        <v>31.937650553150096</v>
      </c>
      <c r="AJ301" s="68">
        <v>149.36032490817075</v>
      </c>
      <c r="AK301" s="68">
        <v>5.0165381623149869</v>
      </c>
      <c r="AL301" s="67">
        <v>3571.3858963358439</v>
      </c>
      <c r="AM301" s="67">
        <v>134.18501922649125</v>
      </c>
      <c r="AN301" s="52">
        <v>3.0256550288427544</v>
      </c>
      <c r="AO301" s="52">
        <v>0.35157259137961588</v>
      </c>
      <c r="AP301" s="68">
        <v>64.768208348984174</v>
      </c>
      <c r="AQ301" s="68">
        <v>1.6888711433894177</v>
      </c>
      <c r="AR301" s="71"/>
      <c r="AS301" s="71"/>
      <c r="AT301" s="70" t="s">
        <v>514</v>
      </c>
      <c r="AU301" s="70" t="s">
        <v>514</v>
      </c>
      <c r="AV301" s="70">
        <v>1.1913998330609467E-2</v>
      </c>
      <c r="AW301" s="70">
        <v>3.1401235910133475E-3</v>
      </c>
      <c r="AX301" s="70">
        <v>0.12392394797705221</v>
      </c>
      <c r="AY301" s="70">
        <v>8.4382102343836026E-3</v>
      </c>
      <c r="AZ301" s="70">
        <v>5.4210224131080897E-2</v>
      </c>
      <c r="BA301" s="70">
        <v>7.2280298841441194E-3</v>
      </c>
      <c r="BB301" s="70" t="s">
        <v>514</v>
      </c>
      <c r="BC301" s="70" t="s">
        <v>514</v>
      </c>
      <c r="BD301" s="70" t="s">
        <v>514</v>
      </c>
      <c r="BE301" s="70" t="s">
        <v>514</v>
      </c>
      <c r="BF301" s="70" t="s">
        <v>514</v>
      </c>
      <c r="BG301" s="70" t="s">
        <v>514</v>
      </c>
      <c r="BH301" s="70" t="s">
        <v>514</v>
      </c>
      <c r="BI301" s="70" t="s">
        <v>514</v>
      </c>
      <c r="BJ301" s="70">
        <v>3.1714329828392923E-2</v>
      </c>
      <c r="BK301" s="70">
        <v>4.8791276659066038E-3</v>
      </c>
    </row>
    <row r="302" spans="1:63" x14ac:dyDescent="0.15">
      <c r="A302" s="21" t="s">
        <v>600</v>
      </c>
      <c r="B302" s="21" t="s">
        <v>339</v>
      </c>
      <c r="C302" s="35">
        <v>38.9589</v>
      </c>
      <c r="D302" s="35">
        <v>17.618200000000002</v>
      </c>
      <c r="E302" s="35">
        <v>42.803100000000001</v>
      </c>
      <c r="F302" s="35">
        <v>0.21969900000000001</v>
      </c>
      <c r="G302" s="35">
        <v>0.244502</v>
      </c>
      <c r="H302" s="35" t="s">
        <v>514</v>
      </c>
      <c r="I302" s="35" t="s">
        <v>514</v>
      </c>
      <c r="J302" s="35" t="s">
        <v>514</v>
      </c>
      <c r="K302" s="35" t="s">
        <v>514</v>
      </c>
      <c r="L302" s="35">
        <v>99.844399999999993</v>
      </c>
      <c r="M302" s="35">
        <v>81.241</v>
      </c>
      <c r="N302" s="52">
        <v>1.4647171761925861</v>
      </c>
      <c r="O302" s="52">
        <v>6.7726743136579212E-2</v>
      </c>
      <c r="P302" s="70" t="s">
        <v>514</v>
      </c>
      <c r="Q302" s="70" t="s">
        <v>514</v>
      </c>
      <c r="R302" s="55" t="s">
        <v>514</v>
      </c>
      <c r="S302" s="55" t="s">
        <v>514</v>
      </c>
      <c r="T302" s="52">
        <v>105.70390553036493</v>
      </c>
      <c r="U302" s="52">
        <v>2.8707171240060312</v>
      </c>
      <c r="V302" s="52">
        <v>15.493896298924531</v>
      </c>
      <c r="W302" s="52">
        <v>0.49864032292002175</v>
      </c>
      <c r="X302" s="67">
        <v>1481.9224847884173</v>
      </c>
      <c r="Y302" s="67">
        <v>58.381713123640864</v>
      </c>
      <c r="Z302" s="52">
        <v>5.9307422559906495</v>
      </c>
      <c r="AA302" s="52">
        <v>0.22180011689070722</v>
      </c>
      <c r="AB302" s="68">
        <v>100.44406923736409</v>
      </c>
      <c r="AC302" s="68">
        <v>3.855218425085551</v>
      </c>
      <c r="AD302" s="52">
        <v>8.2962003068969885</v>
      </c>
      <c r="AE302" s="52">
        <v>0.24999710746229764</v>
      </c>
      <c r="AF302" s="68">
        <v>346.88288238769871</v>
      </c>
      <c r="AG302" s="68">
        <v>8.6880427264690656</v>
      </c>
      <c r="AH302" s="67">
        <v>1855.2017600726895</v>
      </c>
      <c r="AI302" s="67">
        <v>43.209762513085423</v>
      </c>
      <c r="AJ302" s="68">
        <v>196.59150496468354</v>
      </c>
      <c r="AK302" s="68">
        <v>8.8026046999112051</v>
      </c>
      <c r="AL302" s="67">
        <v>1969.423205262656</v>
      </c>
      <c r="AM302" s="67">
        <v>88.768551180601889</v>
      </c>
      <c r="AN302" s="52">
        <v>3.9525282242981055</v>
      </c>
      <c r="AO302" s="52">
        <v>0.37288002116019858</v>
      </c>
      <c r="AP302" s="68">
        <v>114.75879419331093</v>
      </c>
      <c r="AQ302" s="68">
        <v>3.9688471869651316</v>
      </c>
      <c r="AR302" s="71"/>
      <c r="AS302" s="71"/>
      <c r="AT302" s="70" t="s">
        <v>514</v>
      </c>
      <c r="AU302" s="70" t="s">
        <v>514</v>
      </c>
      <c r="AV302" s="70">
        <v>5.7261077247890459E-3</v>
      </c>
      <c r="AW302" s="70">
        <v>2.6783407099819729E-3</v>
      </c>
      <c r="AX302" s="70">
        <v>0.13834740035442883</v>
      </c>
      <c r="AY302" s="70">
        <v>7.6532604451386163E-3</v>
      </c>
      <c r="AZ302" s="70">
        <v>6.7633708201634266E-2</v>
      </c>
      <c r="BA302" s="70">
        <v>9.1899237098403801E-3</v>
      </c>
      <c r="BB302" s="70" t="s">
        <v>514</v>
      </c>
      <c r="BC302" s="70" t="s">
        <v>514</v>
      </c>
      <c r="BD302" s="70" t="s">
        <v>514</v>
      </c>
      <c r="BE302" s="70" t="s">
        <v>514</v>
      </c>
      <c r="BF302" s="70">
        <v>1.9263749587323026E-4</v>
      </c>
      <c r="BG302" s="70">
        <v>1.9263749587323026E-4</v>
      </c>
      <c r="BH302" s="70">
        <v>2.9489600481343277E-3</v>
      </c>
      <c r="BI302" s="70">
        <v>1.8676746971517408E-3</v>
      </c>
      <c r="BJ302" s="70">
        <v>4.0252803243729485E-2</v>
      </c>
      <c r="BK302" s="70">
        <v>5.793964103264093E-3</v>
      </c>
    </row>
    <row r="303" spans="1:63" x14ac:dyDescent="0.15">
      <c r="A303" s="21" t="s">
        <v>600</v>
      </c>
      <c r="B303" s="21" t="s">
        <v>340</v>
      </c>
      <c r="C303" s="35">
        <v>38.850999999999999</v>
      </c>
      <c r="D303" s="35">
        <v>18.177299999999999</v>
      </c>
      <c r="E303" s="35">
        <v>42.268599999999999</v>
      </c>
      <c r="F303" s="35">
        <v>0.245834</v>
      </c>
      <c r="G303" s="35">
        <v>0.20077600000000001</v>
      </c>
      <c r="H303" s="35" t="s">
        <v>514</v>
      </c>
      <c r="I303" s="35" t="s">
        <v>514</v>
      </c>
      <c r="J303" s="35" t="s">
        <v>514</v>
      </c>
      <c r="K303" s="35" t="s">
        <v>514</v>
      </c>
      <c r="L303" s="35">
        <v>99.743600000000001</v>
      </c>
      <c r="M303" s="35">
        <v>80.5642</v>
      </c>
      <c r="N303" s="52">
        <v>1.7578627808136007</v>
      </c>
      <c r="O303" s="52">
        <v>9.0976222123763106E-2</v>
      </c>
      <c r="P303" s="70" t="s">
        <v>514</v>
      </c>
      <c r="Q303" s="70" t="s">
        <v>514</v>
      </c>
      <c r="R303" s="55" t="s">
        <v>514</v>
      </c>
      <c r="S303" s="55" t="s">
        <v>514</v>
      </c>
      <c r="T303" s="52">
        <v>69.666153062932082</v>
      </c>
      <c r="U303" s="52">
        <v>2.2043006487903454</v>
      </c>
      <c r="V303" s="52">
        <v>33.763356804946056</v>
      </c>
      <c r="W303" s="52">
        <v>0.72092576807713993</v>
      </c>
      <c r="X303" s="67">
        <v>1609.3892251083664</v>
      </c>
      <c r="Y303" s="67">
        <v>55.462627467458823</v>
      </c>
      <c r="Z303" s="52">
        <v>5.4389246054938631</v>
      </c>
      <c r="AA303" s="52">
        <v>0.16393921683226187</v>
      </c>
      <c r="AB303" s="68">
        <v>67.414224892712198</v>
      </c>
      <c r="AC303" s="68">
        <v>2.3964871291072343</v>
      </c>
      <c r="AD303" s="52">
        <v>8.7869353696933512</v>
      </c>
      <c r="AE303" s="52">
        <v>0.34258862874463009</v>
      </c>
      <c r="AF303" s="68">
        <v>321.45758087935542</v>
      </c>
      <c r="AG303" s="68">
        <v>9.3268693975329668</v>
      </c>
      <c r="AH303" s="67">
        <v>1899.3508652491028</v>
      </c>
      <c r="AI303" s="67">
        <v>50.724503819708978</v>
      </c>
      <c r="AJ303" s="68">
        <v>198.20058324316196</v>
      </c>
      <c r="AK303" s="68">
        <v>6.8149197676731905</v>
      </c>
      <c r="AL303" s="67">
        <v>1808.4011821908666</v>
      </c>
      <c r="AM303" s="67">
        <v>66.060317157657224</v>
      </c>
      <c r="AN303" s="52">
        <v>4.7515568410699593</v>
      </c>
      <c r="AO303" s="52">
        <v>0.44745602539223833</v>
      </c>
      <c r="AP303" s="68">
        <v>116.44766533670035</v>
      </c>
      <c r="AQ303" s="68">
        <v>3.79996007262619</v>
      </c>
      <c r="AR303" s="71"/>
      <c r="AS303" s="71"/>
      <c r="AT303" s="70" t="s">
        <v>514</v>
      </c>
      <c r="AU303" s="70" t="s">
        <v>514</v>
      </c>
      <c r="AV303" s="70">
        <v>6.5573169106455213E-3</v>
      </c>
      <c r="AW303" s="70">
        <v>3.1401235910133475E-3</v>
      </c>
      <c r="AX303" s="70">
        <v>0.1450194735630112</v>
      </c>
      <c r="AY303" s="70">
        <v>8.7325664053504726E-3</v>
      </c>
      <c r="AZ303" s="70">
        <v>6.0818708596584094E-2</v>
      </c>
      <c r="BA303" s="70">
        <v>9.7062115587078189E-3</v>
      </c>
      <c r="BB303" s="70" t="s">
        <v>514</v>
      </c>
      <c r="BC303" s="70" t="s">
        <v>514</v>
      </c>
      <c r="BD303" s="70" t="s">
        <v>514</v>
      </c>
      <c r="BE303" s="70" t="s">
        <v>514</v>
      </c>
      <c r="BF303" s="70" t="s">
        <v>514</v>
      </c>
      <c r="BG303" s="70" t="s">
        <v>514</v>
      </c>
      <c r="BH303" s="70">
        <v>3.6370507260323377E-3</v>
      </c>
      <c r="BI303" s="70">
        <v>2.0642720336940291E-3</v>
      </c>
      <c r="BJ303" s="70">
        <v>3.4763784619584556E-2</v>
      </c>
      <c r="BK303" s="70">
        <v>5.0824246519860462E-3</v>
      </c>
    </row>
    <row r="304" spans="1:63" x14ac:dyDescent="0.15">
      <c r="A304" s="21" t="s">
        <v>600</v>
      </c>
      <c r="B304" s="21" t="s">
        <v>341</v>
      </c>
      <c r="C304" s="35">
        <v>38.675899999999999</v>
      </c>
      <c r="D304" s="35">
        <v>19.528300000000002</v>
      </c>
      <c r="E304" s="35">
        <v>41.067100000000003</v>
      </c>
      <c r="F304" s="35">
        <v>0.26233200000000001</v>
      </c>
      <c r="G304" s="35">
        <v>0.17893899999999999</v>
      </c>
      <c r="H304" s="35" t="s">
        <v>514</v>
      </c>
      <c r="I304" s="35" t="s">
        <v>514</v>
      </c>
      <c r="J304" s="35" t="s">
        <v>514</v>
      </c>
      <c r="K304" s="35" t="s">
        <v>514</v>
      </c>
      <c r="L304" s="35">
        <v>99.712500000000006</v>
      </c>
      <c r="M304" s="35">
        <v>78.941599999999994</v>
      </c>
      <c r="N304" s="52">
        <v>1.657788936477461</v>
      </c>
      <c r="O304" s="52">
        <v>0.13141009862321337</v>
      </c>
      <c r="P304" s="70" t="s">
        <v>514</v>
      </c>
      <c r="Q304" s="70" t="s">
        <v>514</v>
      </c>
      <c r="R304" s="55" t="s">
        <v>514</v>
      </c>
      <c r="S304" s="55" t="s">
        <v>514</v>
      </c>
      <c r="T304" s="52">
        <v>63.053251116561043</v>
      </c>
      <c r="U304" s="52">
        <v>2.2043006487903454</v>
      </c>
      <c r="V304" s="52">
        <v>41.81369454847411</v>
      </c>
      <c r="W304" s="52">
        <v>1.2015429467952332</v>
      </c>
      <c r="X304" s="67">
        <v>1647.3373386387332</v>
      </c>
      <c r="Y304" s="67">
        <v>62.273827331883588</v>
      </c>
      <c r="Z304" s="52">
        <v>5.9018118059614268</v>
      </c>
      <c r="AA304" s="52">
        <v>0.21215663354763298</v>
      </c>
      <c r="AB304" s="68">
        <v>75.124661742883291</v>
      </c>
      <c r="AC304" s="68">
        <v>3.3342429622361522</v>
      </c>
      <c r="AD304" s="52">
        <v>10.666543251724699</v>
      </c>
      <c r="AE304" s="52">
        <v>0.39814354151402959</v>
      </c>
      <c r="AF304" s="68">
        <v>225.50581488555738</v>
      </c>
      <c r="AG304" s="68">
        <v>8.4325120580435051</v>
      </c>
      <c r="AH304" s="67">
        <v>1972.6195929886824</v>
      </c>
      <c r="AI304" s="67">
        <v>103.32769296607384</v>
      </c>
      <c r="AJ304" s="68">
        <v>196.02359498404411</v>
      </c>
      <c r="AK304" s="68">
        <v>8.9919080267910143</v>
      </c>
      <c r="AL304" s="67">
        <v>1525.5804493596465</v>
      </c>
      <c r="AM304" s="67">
        <v>76.382241713541163</v>
      </c>
      <c r="AN304" s="52">
        <v>4.9433237090952042</v>
      </c>
      <c r="AO304" s="52">
        <v>0.21307429780582779</v>
      </c>
      <c r="AP304" s="68">
        <v>130.04307804098516</v>
      </c>
      <c r="AQ304" s="68">
        <v>4.2221778584735441</v>
      </c>
      <c r="AR304" s="71"/>
      <c r="AS304" s="71"/>
      <c r="AT304" s="70" t="s">
        <v>514</v>
      </c>
      <c r="AU304" s="70" t="s">
        <v>514</v>
      </c>
      <c r="AV304" s="70">
        <v>7.9426655537396442E-3</v>
      </c>
      <c r="AW304" s="70">
        <v>3.8789762006635471E-3</v>
      </c>
      <c r="AX304" s="70">
        <v>0.15895233232210973</v>
      </c>
      <c r="AY304" s="70">
        <v>1.0793059602118562E-2</v>
      </c>
      <c r="AZ304" s="70">
        <v>4.718870938648375E-2</v>
      </c>
      <c r="BA304" s="70">
        <v>9.7062115587078189E-3</v>
      </c>
      <c r="BB304" s="70">
        <v>6.6705895218109005E-4</v>
      </c>
      <c r="BC304" s="70">
        <v>5.7022781396125438E-4</v>
      </c>
      <c r="BD304" s="70" t="s">
        <v>514</v>
      </c>
      <c r="BE304" s="70" t="s">
        <v>514</v>
      </c>
      <c r="BF304" s="70" t="s">
        <v>514</v>
      </c>
      <c r="BG304" s="70" t="s">
        <v>514</v>
      </c>
      <c r="BH304" s="70" t="s">
        <v>514</v>
      </c>
      <c r="BI304" s="70" t="s">
        <v>514</v>
      </c>
      <c r="BJ304" s="70">
        <v>4.4420391458358043E-2</v>
      </c>
      <c r="BK304" s="70">
        <v>7.2170430058201857E-3</v>
      </c>
    </row>
    <row r="305" spans="1:63" x14ac:dyDescent="0.15">
      <c r="A305" s="21" t="s">
        <v>600</v>
      </c>
      <c r="B305" s="21" t="s">
        <v>342</v>
      </c>
      <c r="C305" s="35">
        <v>39.088000000000001</v>
      </c>
      <c r="D305" s="35">
        <v>17.419899999999998</v>
      </c>
      <c r="E305" s="35">
        <v>42.988700000000001</v>
      </c>
      <c r="F305" s="35">
        <v>0.216914</v>
      </c>
      <c r="G305" s="35">
        <v>0.25193199999999999</v>
      </c>
      <c r="H305" s="35" t="s">
        <v>514</v>
      </c>
      <c r="I305" s="35" t="s">
        <v>514</v>
      </c>
      <c r="J305" s="35" t="s">
        <v>514</v>
      </c>
      <c r="K305" s="35" t="s">
        <v>514</v>
      </c>
      <c r="L305" s="35">
        <v>99.965400000000002</v>
      </c>
      <c r="M305" s="35">
        <v>81.478300000000004</v>
      </c>
      <c r="N305" s="52">
        <v>1.5182920625543577</v>
      </c>
      <c r="O305" s="52">
        <v>9.4008762861221881E-2</v>
      </c>
      <c r="P305" s="70" t="s">
        <v>514</v>
      </c>
      <c r="Q305" s="70" t="s">
        <v>514</v>
      </c>
      <c r="R305" s="55" t="s">
        <v>514</v>
      </c>
      <c r="S305" s="55" t="s">
        <v>514</v>
      </c>
      <c r="T305" s="52">
        <v>126.31155345626539</v>
      </c>
      <c r="U305" s="52">
        <v>4.3060756860090468</v>
      </c>
      <c r="V305" s="52">
        <v>14.766962816113415</v>
      </c>
      <c r="W305" s="52">
        <v>0.49864032292002175</v>
      </c>
      <c r="X305" s="67">
        <v>1400.1880864153202</v>
      </c>
      <c r="Y305" s="67">
        <v>48.651427603034051</v>
      </c>
      <c r="Z305" s="52">
        <v>5.766803039158388</v>
      </c>
      <c r="AA305" s="52">
        <v>0.17358270017533606</v>
      </c>
      <c r="AB305" s="68">
        <v>72.728174613776062</v>
      </c>
      <c r="AC305" s="68">
        <v>2.3964871291072343</v>
      </c>
      <c r="AD305" s="52">
        <v>11.509126095393924</v>
      </c>
      <c r="AE305" s="52">
        <v>0.42592099789872934</v>
      </c>
      <c r="AF305" s="68">
        <v>517.44960356176057</v>
      </c>
      <c r="AG305" s="68">
        <v>17.887146789789252</v>
      </c>
      <c r="AH305" s="67">
        <v>1730.2691858500727</v>
      </c>
      <c r="AI305" s="67">
        <v>49.785161156381029</v>
      </c>
      <c r="AJ305" s="68">
        <v>184.85469869813531</v>
      </c>
      <c r="AK305" s="68">
        <v>7.0988747579929061</v>
      </c>
      <c r="AL305" s="67">
        <v>2374.0426478533063</v>
      </c>
      <c r="AM305" s="67">
        <v>103.21924555883942</v>
      </c>
      <c r="AN305" s="52">
        <v>4.3360619603485961</v>
      </c>
      <c r="AO305" s="52">
        <v>0.36222630626990726</v>
      </c>
      <c r="AP305" s="68">
        <v>112.14104392105735</v>
      </c>
      <c r="AQ305" s="68">
        <v>3.8844036297956603</v>
      </c>
      <c r="AR305" s="71"/>
      <c r="AS305" s="71"/>
      <c r="AT305" s="70" t="s">
        <v>514</v>
      </c>
      <c r="AU305" s="70" t="s">
        <v>514</v>
      </c>
      <c r="AV305" s="70">
        <v>7.6655958251208196E-3</v>
      </c>
      <c r="AW305" s="70">
        <v>2.9554104386007984E-3</v>
      </c>
      <c r="AX305" s="70">
        <v>0.13304898927702519</v>
      </c>
      <c r="AY305" s="70">
        <v>8.0457353397611099E-3</v>
      </c>
      <c r="AZ305" s="70">
        <v>4.8531057793539091E-2</v>
      </c>
      <c r="BA305" s="70">
        <v>7.6410601632380696E-3</v>
      </c>
      <c r="BB305" s="70" t="s">
        <v>514</v>
      </c>
      <c r="BC305" s="70" t="s">
        <v>514</v>
      </c>
      <c r="BD305" s="70" t="s">
        <v>514</v>
      </c>
      <c r="BE305" s="70" t="s">
        <v>514</v>
      </c>
      <c r="BF305" s="70">
        <v>2.9402565159598301E-4</v>
      </c>
      <c r="BG305" s="70">
        <v>2.3319275816233138E-4</v>
      </c>
      <c r="BH305" s="70" t="s">
        <v>514</v>
      </c>
      <c r="BI305" s="70" t="s">
        <v>514</v>
      </c>
      <c r="BJ305" s="70">
        <v>3.2832463251829862E-2</v>
      </c>
      <c r="BK305" s="70">
        <v>4.980776158946325E-3</v>
      </c>
    </row>
    <row r="306" spans="1:63" x14ac:dyDescent="0.15">
      <c r="A306" s="21" t="s">
        <v>600</v>
      </c>
      <c r="B306" s="21" t="s">
        <v>343</v>
      </c>
      <c r="C306" s="35">
        <v>40.253300000000003</v>
      </c>
      <c r="D306" s="35">
        <v>10.719099999999999</v>
      </c>
      <c r="E306" s="35">
        <v>48.450499999999998</v>
      </c>
      <c r="F306" s="35">
        <v>0.20100599999999999</v>
      </c>
      <c r="G306" s="35">
        <v>0.41715000000000002</v>
      </c>
      <c r="H306" s="35" t="s">
        <v>514</v>
      </c>
      <c r="I306" s="35" t="s">
        <v>514</v>
      </c>
      <c r="J306" s="35" t="s">
        <v>514</v>
      </c>
      <c r="K306" s="35" t="s">
        <v>514</v>
      </c>
      <c r="L306" s="35">
        <v>100.041</v>
      </c>
      <c r="M306" s="35">
        <v>88.959199999999996</v>
      </c>
      <c r="N306" s="52">
        <v>1.2160488357209669</v>
      </c>
      <c r="O306" s="52">
        <v>9.4008762861221881E-2</v>
      </c>
      <c r="P306" s="70" t="s">
        <v>514</v>
      </c>
      <c r="Q306" s="70" t="s">
        <v>514</v>
      </c>
      <c r="R306" s="55" t="s">
        <v>514</v>
      </c>
      <c r="S306" s="55" t="s">
        <v>514</v>
      </c>
      <c r="T306" s="52">
        <v>114.0084800676681</v>
      </c>
      <c r="U306" s="52">
        <v>3.9984988512941149</v>
      </c>
      <c r="V306" s="52">
        <v>48.602412197867189</v>
      </c>
      <c r="W306" s="52">
        <v>1.381774388814518</v>
      </c>
      <c r="X306" s="67">
        <v>1289.2628314804024</v>
      </c>
      <c r="Y306" s="67">
        <v>55.462627467458823</v>
      </c>
      <c r="Z306" s="52">
        <v>3.9248977206312103</v>
      </c>
      <c r="AA306" s="52">
        <v>0.16393921683226187</v>
      </c>
      <c r="AB306" s="68">
        <v>57.203105820863982</v>
      </c>
      <c r="AC306" s="68">
        <v>1.8755116662578357</v>
      </c>
      <c r="AD306" s="52">
        <v>6.2036319259162749</v>
      </c>
      <c r="AE306" s="52">
        <v>0.22221965107759789</v>
      </c>
      <c r="AF306" s="68">
        <v>767.86965861881015</v>
      </c>
      <c r="AG306" s="68">
        <v>29.386026868939489</v>
      </c>
      <c r="AH306" s="67">
        <v>1085.8801188071034</v>
      </c>
      <c r="AI306" s="67">
        <v>42.270419849757481</v>
      </c>
      <c r="AJ306" s="68">
        <v>154.66081806080547</v>
      </c>
      <c r="AK306" s="68">
        <v>6.341661450473663</v>
      </c>
      <c r="AL306" s="67">
        <v>3592.0297454476117</v>
      </c>
      <c r="AM306" s="67">
        <v>134.18501922649125</v>
      </c>
      <c r="AN306" s="52">
        <v>3.2387293266485826</v>
      </c>
      <c r="AO306" s="52">
        <v>0.39418745094078139</v>
      </c>
      <c r="AP306" s="68">
        <v>70.594813793677659</v>
      </c>
      <c r="AQ306" s="68">
        <v>2.4488631579146554</v>
      </c>
      <c r="AR306" s="71"/>
      <c r="AS306" s="71"/>
      <c r="AT306" s="70" t="s">
        <v>514</v>
      </c>
      <c r="AU306" s="70" t="s">
        <v>514</v>
      </c>
      <c r="AV306" s="70" t="s">
        <v>514</v>
      </c>
      <c r="AW306" s="70" t="s">
        <v>514</v>
      </c>
      <c r="AX306" s="70">
        <v>0.11891989307061543</v>
      </c>
      <c r="AY306" s="70">
        <v>7.7513791687942408E-3</v>
      </c>
      <c r="AZ306" s="70">
        <v>5.3280906003119508E-2</v>
      </c>
      <c r="BA306" s="70">
        <v>9.3964388493873556E-3</v>
      </c>
      <c r="BB306" s="70" t="s">
        <v>514</v>
      </c>
      <c r="BC306" s="70" t="s">
        <v>514</v>
      </c>
      <c r="BD306" s="70" t="s">
        <v>514</v>
      </c>
      <c r="BE306" s="70" t="s">
        <v>514</v>
      </c>
      <c r="BF306" s="70">
        <v>2.3319275816233138E-4</v>
      </c>
      <c r="BG306" s="70">
        <v>1.7235986472867971E-4</v>
      </c>
      <c r="BH306" s="70" t="s">
        <v>514</v>
      </c>
      <c r="BI306" s="70" t="s">
        <v>514</v>
      </c>
      <c r="BJ306" s="70">
        <v>2.4090692850413858E-2</v>
      </c>
      <c r="BK306" s="70">
        <v>3.862642735509395E-3</v>
      </c>
    </row>
    <row r="307" spans="1:63" x14ac:dyDescent="0.15">
      <c r="A307" s="21" t="s">
        <v>600</v>
      </c>
      <c r="B307" s="21" t="s">
        <v>344</v>
      </c>
      <c r="C307" s="35">
        <v>39.275599999999997</v>
      </c>
      <c r="D307" s="35">
        <v>15.893000000000001</v>
      </c>
      <c r="E307" s="35">
        <v>44.183900000000001</v>
      </c>
      <c r="F307" s="35">
        <v>0.20566899999999999</v>
      </c>
      <c r="G307" s="35">
        <v>0.28245500000000001</v>
      </c>
      <c r="H307" s="35" t="s">
        <v>514</v>
      </c>
      <c r="I307" s="35" t="s">
        <v>514</v>
      </c>
      <c r="J307" s="35" t="s">
        <v>514</v>
      </c>
      <c r="K307" s="35" t="s">
        <v>514</v>
      </c>
      <c r="L307" s="35">
        <v>99.840699999999998</v>
      </c>
      <c r="M307" s="35">
        <v>83.209400000000002</v>
      </c>
      <c r="N307" s="52">
        <v>1.5364873069791103</v>
      </c>
      <c r="O307" s="52">
        <v>0.10108469124862568</v>
      </c>
      <c r="P307" s="70" t="s">
        <v>514</v>
      </c>
      <c r="Q307" s="70" t="s">
        <v>514</v>
      </c>
      <c r="R307" s="55" t="s">
        <v>514</v>
      </c>
      <c r="S307" s="55" t="s">
        <v>514</v>
      </c>
      <c r="T307" s="52">
        <v>69.973729897647019</v>
      </c>
      <c r="U307" s="52">
        <v>1.9992494256470574</v>
      </c>
      <c r="V307" s="52">
        <v>17.242141286511597</v>
      </c>
      <c r="W307" s="52">
        <v>0.60077147339761661</v>
      </c>
      <c r="X307" s="67">
        <v>1369.0511727493783</v>
      </c>
      <c r="Y307" s="67">
        <v>57.408684571580181</v>
      </c>
      <c r="Z307" s="52">
        <v>5.0821157218001165</v>
      </c>
      <c r="AA307" s="52">
        <v>0.20251315020455876</v>
      </c>
      <c r="AB307" s="68">
        <v>78.979880167968844</v>
      </c>
      <c r="AC307" s="68">
        <v>3.3342429622361522</v>
      </c>
      <c r="AD307" s="52">
        <v>6.9165866397902347</v>
      </c>
      <c r="AE307" s="52">
        <v>0.27777456384699739</v>
      </c>
      <c r="AF307" s="68">
        <v>273.41781521535</v>
      </c>
      <c r="AG307" s="68">
        <v>7.5381547185540434</v>
      </c>
      <c r="AH307" s="67">
        <v>1686.1200806736595</v>
      </c>
      <c r="AI307" s="67">
        <v>60.117930452988418</v>
      </c>
      <c r="AJ307" s="68">
        <v>180.50072217989964</v>
      </c>
      <c r="AK307" s="68">
        <v>6.9095714311130951</v>
      </c>
      <c r="AL307" s="67">
        <v>2272.8877872056437</v>
      </c>
      <c r="AM307" s="67">
        <v>95.993898369720654</v>
      </c>
      <c r="AN307" s="52">
        <v>3.1961144670874169</v>
      </c>
      <c r="AO307" s="52">
        <v>0.37288002116019858</v>
      </c>
      <c r="AP307" s="68">
        <v>112.22548747822681</v>
      </c>
      <c r="AQ307" s="68">
        <v>5.2355005445071949</v>
      </c>
      <c r="AR307" s="71"/>
      <c r="AS307" s="71"/>
      <c r="AT307" s="70" t="s">
        <v>514</v>
      </c>
      <c r="AU307" s="70" t="s">
        <v>514</v>
      </c>
      <c r="AV307" s="70">
        <v>6.8343866392643459E-3</v>
      </c>
      <c r="AW307" s="70">
        <v>2.5859841337756984E-3</v>
      </c>
      <c r="AX307" s="70">
        <v>0.13560007609207139</v>
      </c>
      <c r="AY307" s="70">
        <v>8.1438540634167327E-3</v>
      </c>
      <c r="AZ307" s="70">
        <v>4.6878936677163294E-2</v>
      </c>
      <c r="BA307" s="70">
        <v>7.6410601632380696E-3</v>
      </c>
      <c r="BB307" s="70" t="s">
        <v>514</v>
      </c>
      <c r="BC307" s="70" t="s">
        <v>514</v>
      </c>
      <c r="BD307" s="70" t="s">
        <v>514</v>
      </c>
      <c r="BE307" s="70" t="s">
        <v>514</v>
      </c>
      <c r="BF307" s="70" t="s">
        <v>514</v>
      </c>
      <c r="BG307" s="70" t="s">
        <v>514</v>
      </c>
      <c r="BH307" s="70" t="s">
        <v>514</v>
      </c>
      <c r="BI307" s="70" t="s">
        <v>514</v>
      </c>
      <c r="BJ307" s="70">
        <v>3.4763784619584556E-2</v>
      </c>
      <c r="BK307" s="70">
        <v>5.9972610893435346E-3</v>
      </c>
    </row>
    <row r="308" spans="1:63" x14ac:dyDescent="0.15">
      <c r="A308" s="21" t="s">
        <v>600</v>
      </c>
      <c r="B308" s="21" t="s">
        <v>345</v>
      </c>
      <c r="C308" s="35">
        <v>38.935899999999997</v>
      </c>
      <c r="D308" s="35">
        <v>17.039100000000001</v>
      </c>
      <c r="E308" s="35">
        <v>43.110300000000002</v>
      </c>
      <c r="F308" s="35">
        <v>0.25024999999999997</v>
      </c>
      <c r="G308" s="35">
        <v>0.240957</v>
      </c>
      <c r="H308" s="35" t="s">
        <v>514</v>
      </c>
      <c r="I308" s="35" t="s">
        <v>514</v>
      </c>
      <c r="J308" s="35" t="s">
        <v>514</v>
      </c>
      <c r="K308" s="35" t="s">
        <v>514</v>
      </c>
      <c r="L308" s="35">
        <v>99.576400000000007</v>
      </c>
      <c r="M308" s="35">
        <v>81.851500000000001</v>
      </c>
      <c r="N308" s="52">
        <v>1.5465957761039728</v>
      </c>
      <c r="O308" s="52">
        <v>8.5921987561331833E-2</v>
      </c>
      <c r="P308" s="70" t="s">
        <v>514</v>
      </c>
      <c r="Q308" s="70" t="s">
        <v>514</v>
      </c>
      <c r="R308" s="55" t="s">
        <v>514</v>
      </c>
      <c r="S308" s="55" t="s">
        <v>514</v>
      </c>
      <c r="T308" s="52">
        <v>70.178781120790305</v>
      </c>
      <c r="U308" s="52">
        <v>2.0505122314328794</v>
      </c>
      <c r="V308" s="52">
        <v>40.13153442296079</v>
      </c>
      <c r="W308" s="52">
        <v>1.1414657994554716</v>
      </c>
      <c r="X308" s="67">
        <v>1557.8187118491505</v>
      </c>
      <c r="Y308" s="67">
        <v>70.058055748369043</v>
      </c>
      <c r="Z308" s="52">
        <v>5.3039158386908243</v>
      </c>
      <c r="AA308" s="52">
        <v>0.20251315020455876</v>
      </c>
      <c r="AB308" s="68">
        <v>63.350616282486889</v>
      </c>
      <c r="AC308" s="68">
        <v>2.917462591956633</v>
      </c>
      <c r="AD308" s="52">
        <v>7.6665779621771266</v>
      </c>
      <c r="AE308" s="52">
        <v>0.28703371597523064</v>
      </c>
      <c r="AF308" s="68">
        <v>336.5338903164635</v>
      </c>
      <c r="AG308" s="68">
        <v>10.860053408086333</v>
      </c>
      <c r="AH308" s="67">
        <v>1800.7198855996687</v>
      </c>
      <c r="AI308" s="67">
        <v>61.05727311631636</v>
      </c>
      <c r="AJ308" s="68">
        <v>185.04400202501509</v>
      </c>
      <c r="AK308" s="68">
        <v>6.2470097870337575</v>
      </c>
      <c r="AL308" s="67">
        <v>1934.3286617726505</v>
      </c>
      <c r="AM308" s="67">
        <v>98.058283280897442</v>
      </c>
      <c r="AN308" s="52">
        <v>3.9631819391883969</v>
      </c>
      <c r="AO308" s="52">
        <v>0.42614859561165558</v>
      </c>
      <c r="AP308" s="68">
        <v>107.74997894824484</v>
      </c>
      <c r="AQ308" s="68">
        <v>3.3777422867788354</v>
      </c>
      <c r="AR308" s="71"/>
      <c r="AS308" s="71"/>
      <c r="AT308" s="70" t="s">
        <v>514</v>
      </c>
      <c r="AU308" s="70" t="s">
        <v>514</v>
      </c>
      <c r="AV308" s="70">
        <v>6.9267432154706205E-3</v>
      </c>
      <c r="AW308" s="70">
        <v>3.1401235910133475E-3</v>
      </c>
      <c r="AX308" s="70">
        <v>0.12686750968672092</v>
      </c>
      <c r="AY308" s="70">
        <v>9.5175161945954597E-3</v>
      </c>
      <c r="AZ308" s="70">
        <v>4.0270452211660097E-2</v>
      </c>
      <c r="BA308" s="70">
        <v>6.9182571748236579E-3</v>
      </c>
      <c r="BB308" s="70">
        <v>5.164327371724568E-4</v>
      </c>
      <c r="BC308" s="70">
        <v>5.164327371724568E-4</v>
      </c>
      <c r="BD308" s="70" t="s">
        <v>514</v>
      </c>
      <c r="BE308" s="70" t="s">
        <v>514</v>
      </c>
      <c r="BF308" s="70">
        <v>4.156914384632864E-3</v>
      </c>
      <c r="BG308" s="70">
        <v>7.2999472120381988E-3</v>
      </c>
      <c r="BH308" s="70">
        <v>3.4404533894900492E-3</v>
      </c>
      <c r="BI308" s="70">
        <v>1.7693760288805965E-3</v>
      </c>
      <c r="BJ308" s="70">
        <v>4.2387421597563625E-2</v>
      </c>
      <c r="BK308" s="70">
        <v>7.9285824570982308E-3</v>
      </c>
    </row>
    <row r="309" spans="1:63" x14ac:dyDescent="0.15">
      <c r="A309" s="21" t="s">
        <v>600</v>
      </c>
      <c r="B309" s="21" t="s">
        <v>346</v>
      </c>
      <c r="C309" s="35">
        <v>38.672699999999999</v>
      </c>
      <c r="D309" s="35">
        <v>19.4237</v>
      </c>
      <c r="E309" s="35">
        <v>41.278700000000001</v>
      </c>
      <c r="F309" s="35">
        <v>0.25173699999999999</v>
      </c>
      <c r="G309" s="35">
        <v>0.181647</v>
      </c>
      <c r="H309" s="35" t="s">
        <v>514</v>
      </c>
      <c r="I309" s="35" t="s">
        <v>514</v>
      </c>
      <c r="J309" s="35" t="s">
        <v>514</v>
      </c>
      <c r="K309" s="35" t="s">
        <v>514</v>
      </c>
      <c r="L309" s="35">
        <v>99.808499999999995</v>
      </c>
      <c r="M309" s="35">
        <v>79.115700000000004</v>
      </c>
      <c r="N309" s="52">
        <v>1.6375719982277361</v>
      </c>
      <c r="O309" s="52">
        <v>0.10108469124862568</v>
      </c>
      <c r="P309" s="70" t="s">
        <v>514</v>
      </c>
      <c r="Q309" s="70" t="s">
        <v>514</v>
      </c>
      <c r="R309" s="55" t="s">
        <v>514</v>
      </c>
      <c r="S309" s="55" t="s">
        <v>514</v>
      </c>
      <c r="T309" s="52">
        <v>69.15352500507386</v>
      </c>
      <c r="U309" s="52">
        <v>2.1017750372187014</v>
      </c>
      <c r="V309" s="52">
        <v>37.608294234690803</v>
      </c>
      <c r="W309" s="52">
        <v>1.4418515361542799</v>
      </c>
      <c r="X309" s="67">
        <v>1637.6070531181263</v>
      </c>
      <c r="Y309" s="67">
        <v>65.192912988065629</v>
      </c>
      <c r="Z309" s="52">
        <v>5.8921683226183523</v>
      </c>
      <c r="AA309" s="52">
        <v>0.22180011689070722</v>
      </c>
      <c r="AB309" s="68">
        <v>77.104368501711022</v>
      </c>
      <c r="AC309" s="68">
        <v>2.8132674993867535</v>
      </c>
      <c r="AD309" s="52">
        <v>10.685061555981164</v>
      </c>
      <c r="AE309" s="52">
        <v>0.36110693300109659</v>
      </c>
      <c r="AF309" s="68">
        <v>230.10536691721745</v>
      </c>
      <c r="AG309" s="68">
        <v>6.3882667106390194</v>
      </c>
      <c r="AH309" s="67">
        <v>2010.1932995218001</v>
      </c>
      <c r="AI309" s="67">
        <v>53.542531809692811</v>
      </c>
      <c r="AJ309" s="68">
        <v>207.57109792371259</v>
      </c>
      <c r="AK309" s="68">
        <v>7.4774814117525281</v>
      </c>
      <c r="AL309" s="67">
        <v>1626.7353100073092</v>
      </c>
      <c r="AM309" s="67">
        <v>56.770585057361679</v>
      </c>
      <c r="AN309" s="52">
        <v>4.719595696399085</v>
      </c>
      <c r="AO309" s="52">
        <v>0.30895773181845027</v>
      </c>
      <c r="AP309" s="68">
        <v>122.61204501007171</v>
      </c>
      <c r="AQ309" s="68">
        <v>4.7288392014903691</v>
      </c>
      <c r="AR309" s="71"/>
      <c r="AS309" s="71"/>
      <c r="AT309" s="70" t="s">
        <v>514</v>
      </c>
      <c r="AU309" s="70" t="s">
        <v>514</v>
      </c>
      <c r="AV309" s="70">
        <v>6.9267432154706205E-3</v>
      </c>
      <c r="AW309" s="70">
        <v>2.9554104386007984E-3</v>
      </c>
      <c r="AX309" s="70">
        <v>0.15797114508555352</v>
      </c>
      <c r="AY309" s="70">
        <v>9.8118723655623297E-3</v>
      </c>
      <c r="AZ309" s="70">
        <v>4.6465906398069336E-2</v>
      </c>
      <c r="BA309" s="70">
        <v>8.1573480121055076E-3</v>
      </c>
      <c r="BB309" s="70" t="s">
        <v>514</v>
      </c>
      <c r="BC309" s="70" t="s">
        <v>514</v>
      </c>
      <c r="BD309" s="70" t="s">
        <v>514</v>
      </c>
      <c r="BE309" s="70" t="s">
        <v>514</v>
      </c>
      <c r="BF309" s="70" t="s">
        <v>514</v>
      </c>
      <c r="BG309" s="70" t="s">
        <v>514</v>
      </c>
      <c r="BH309" s="70" t="s">
        <v>514</v>
      </c>
      <c r="BI309" s="70" t="s">
        <v>514</v>
      </c>
      <c r="BJ309" s="70">
        <v>4.3302258034921111E-2</v>
      </c>
      <c r="BK309" s="70">
        <v>7.0137460197407433E-3</v>
      </c>
    </row>
    <row r="310" spans="1:63" x14ac:dyDescent="0.15">
      <c r="A310" s="21" t="s">
        <v>600</v>
      </c>
      <c r="B310" s="21" t="s">
        <v>347</v>
      </c>
      <c r="C310" s="35">
        <v>40.273699999999998</v>
      </c>
      <c r="D310" s="35">
        <v>10.460900000000001</v>
      </c>
      <c r="E310" s="35">
        <v>48.576799999999999</v>
      </c>
      <c r="F310" s="35">
        <v>0.199769</v>
      </c>
      <c r="G310" s="35">
        <v>0.43143100000000001</v>
      </c>
      <c r="H310" s="35" t="s">
        <v>514</v>
      </c>
      <c r="I310" s="35" t="s">
        <v>514</v>
      </c>
      <c r="J310" s="35" t="s">
        <v>514</v>
      </c>
      <c r="K310" s="35" t="s">
        <v>514</v>
      </c>
      <c r="L310" s="35">
        <v>99.942599999999999</v>
      </c>
      <c r="M310" s="35">
        <v>89.221500000000006</v>
      </c>
      <c r="N310" s="52">
        <v>1.2160488357209669</v>
      </c>
      <c r="O310" s="52">
        <v>7.4802671523982997E-2</v>
      </c>
      <c r="P310" s="70" t="s">
        <v>514</v>
      </c>
      <c r="Q310" s="70" t="s">
        <v>514</v>
      </c>
      <c r="R310" s="55" t="s">
        <v>514</v>
      </c>
      <c r="S310" s="55" t="s">
        <v>514</v>
      </c>
      <c r="T310" s="52">
        <v>118.98097222889284</v>
      </c>
      <c r="U310" s="52">
        <v>2.9219799297918536</v>
      </c>
      <c r="V310" s="52">
        <v>15.60804287887008</v>
      </c>
      <c r="W310" s="52">
        <v>0.45057860504821245</v>
      </c>
      <c r="X310" s="67">
        <v>1272.7213460953708</v>
      </c>
      <c r="Y310" s="67">
        <v>36.002056426245197</v>
      </c>
      <c r="Z310" s="52">
        <v>3.7706019871420229</v>
      </c>
      <c r="AA310" s="52">
        <v>0.10607831677381649</v>
      </c>
      <c r="AB310" s="68">
        <v>55.952764710025427</v>
      </c>
      <c r="AC310" s="68">
        <v>1.6671214811180761</v>
      </c>
      <c r="AD310" s="52">
        <v>5.3610490822470496</v>
      </c>
      <c r="AE310" s="52">
        <v>0.1388872819234987</v>
      </c>
      <c r="AF310" s="68">
        <v>825.36405901456124</v>
      </c>
      <c r="AG310" s="68">
        <v>20.442453474044861</v>
      </c>
      <c r="AH310" s="67">
        <v>1059.5785242339209</v>
      </c>
      <c r="AI310" s="67">
        <v>26.301594573182431</v>
      </c>
      <c r="AJ310" s="68">
        <v>148.03520162001209</v>
      </c>
      <c r="AK310" s="68">
        <v>4.3539765182356494</v>
      </c>
      <c r="AL310" s="67">
        <v>3447.5228016652363</v>
      </c>
      <c r="AM310" s="67">
        <v>123.8630946706073</v>
      </c>
      <c r="AN310" s="52">
        <v>3.0150013139524634</v>
      </c>
      <c r="AO310" s="52">
        <v>0.35157259137961588</v>
      </c>
      <c r="AP310" s="68">
        <v>62.488232305408452</v>
      </c>
      <c r="AQ310" s="68">
        <v>1.6044275862199466</v>
      </c>
      <c r="AR310" s="71"/>
      <c r="AS310" s="71"/>
      <c r="AT310" s="70" t="s">
        <v>514</v>
      </c>
      <c r="AU310" s="70" t="s">
        <v>514</v>
      </c>
      <c r="AV310" s="70">
        <v>6.5573169106455213E-3</v>
      </c>
      <c r="AW310" s="70">
        <v>2.4012709813631484E-3</v>
      </c>
      <c r="AX310" s="70">
        <v>0.10930425815236434</v>
      </c>
      <c r="AY310" s="70">
        <v>8.0457353397611099E-3</v>
      </c>
      <c r="AZ310" s="70">
        <v>4.5123557991014009E-2</v>
      </c>
      <c r="BA310" s="70">
        <v>8.3638631516524814E-3</v>
      </c>
      <c r="BB310" s="70" t="s">
        <v>514</v>
      </c>
      <c r="BC310" s="70" t="s">
        <v>514</v>
      </c>
      <c r="BD310" s="70" t="s">
        <v>514</v>
      </c>
      <c r="BE310" s="70" t="s">
        <v>514</v>
      </c>
      <c r="BF310" s="70" t="s">
        <v>514</v>
      </c>
      <c r="BG310" s="70" t="s">
        <v>514</v>
      </c>
      <c r="BH310" s="70">
        <v>2.9489600481343277E-3</v>
      </c>
      <c r="BI310" s="70">
        <v>1.7693760288805965E-3</v>
      </c>
      <c r="BJ310" s="70">
        <v>2.9173117502399905E-2</v>
      </c>
      <c r="BK310" s="70">
        <v>4.980776158946325E-3</v>
      </c>
    </row>
    <row r="311" spans="1:63" x14ac:dyDescent="0.15">
      <c r="A311" s="21" t="s">
        <v>600</v>
      </c>
      <c r="B311" s="21" t="s">
        <v>348</v>
      </c>
      <c r="C311" s="35">
        <v>39.1509</v>
      </c>
      <c r="D311" s="35">
        <v>15.1899</v>
      </c>
      <c r="E311" s="35">
        <v>44.563200000000002</v>
      </c>
      <c r="F311" s="35">
        <v>0.21892700000000001</v>
      </c>
      <c r="G311" s="35">
        <v>0.33243200000000001</v>
      </c>
      <c r="H311" s="35" t="s">
        <v>514</v>
      </c>
      <c r="I311" s="35" t="s">
        <v>514</v>
      </c>
      <c r="J311" s="35" t="s">
        <v>514</v>
      </c>
      <c r="K311" s="35" t="s">
        <v>514</v>
      </c>
      <c r="L311" s="35">
        <v>99.455399999999997</v>
      </c>
      <c r="M311" s="35">
        <v>83.947699999999998</v>
      </c>
      <c r="N311" s="52">
        <v>1.6446479266151397</v>
      </c>
      <c r="O311" s="52">
        <v>8.0867752998900547E-2</v>
      </c>
      <c r="P311" s="70" t="s">
        <v>514</v>
      </c>
      <c r="Q311" s="70" t="s">
        <v>514</v>
      </c>
      <c r="R311" s="55" t="s">
        <v>514</v>
      </c>
      <c r="S311" s="55" t="s">
        <v>514</v>
      </c>
      <c r="T311" s="52">
        <v>74.843696447300104</v>
      </c>
      <c r="U311" s="52">
        <v>2.2555634545761678</v>
      </c>
      <c r="V311" s="52">
        <v>26.07348194545656</v>
      </c>
      <c r="W311" s="52">
        <v>0.96123435743618657</v>
      </c>
      <c r="X311" s="67">
        <v>1502.3560843816915</v>
      </c>
      <c r="Y311" s="67">
        <v>43.786284842730652</v>
      </c>
      <c r="Z311" s="52">
        <v>5.2171244886031563</v>
      </c>
      <c r="AA311" s="52">
        <v>0.17358270017533606</v>
      </c>
      <c r="AB311" s="68">
        <v>62.204470264218216</v>
      </c>
      <c r="AC311" s="68">
        <v>2.1880969439674751</v>
      </c>
      <c r="AD311" s="52">
        <v>7.4536174632277632</v>
      </c>
      <c r="AE311" s="52">
        <v>0.24999710746229764</v>
      </c>
      <c r="AF311" s="68">
        <v>390.96192269110799</v>
      </c>
      <c r="AG311" s="68">
        <v>15.331840105533646</v>
      </c>
      <c r="AH311" s="67">
        <v>1719.9364165534655</v>
      </c>
      <c r="AI311" s="67">
        <v>61.05727311631636</v>
      </c>
      <c r="AJ311" s="68">
        <v>185.99051865941416</v>
      </c>
      <c r="AK311" s="68">
        <v>5.6790998063943254</v>
      </c>
      <c r="AL311" s="67">
        <v>2278.0487494835857</v>
      </c>
      <c r="AM311" s="67">
        <v>81.543203991483139</v>
      </c>
      <c r="AN311" s="52">
        <v>4.1762562369942247</v>
      </c>
      <c r="AO311" s="52">
        <v>0.30895773181845027</v>
      </c>
      <c r="AP311" s="68">
        <v>118.13653648008977</v>
      </c>
      <c r="AQ311" s="68">
        <v>2.9555245009314808</v>
      </c>
      <c r="AR311" s="71"/>
      <c r="AS311" s="71"/>
      <c r="AT311" s="70" t="s">
        <v>514</v>
      </c>
      <c r="AU311" s="70" t="s">
        <v>514</v>
      </c>
      <c r="AV311" s="70">
        <v>7.4808826727082696E-3</v>
      </c>
      <c r="AW311" s="70">
        <v>3.1401235910133475E-3</v>
      </c>
      <c r="AX311" s="70">
        <v>0.12480701648995284</v>
      </c>
      <c r="AY311" s="70">
        <v>8.3400915107279799E-3</v>
      </c>
      <c r="AZ311" s="70">
        <v>5.1112497037876278E-2</v>
      </c>
      <c r="BA311" s="70">
        <v>5.8856814770887837E-3</v>
      </c>
      <c r="BB311" s="70" t="s">
        <v>514</v>
      </c>
      <c r="BC311" s="70" t="s">
        <v>514</v>
      </c>
      <c r="BD311" s="70" t="s">
        <v>514</v>
      </c>
      <c r="BE311" s="70" t="s">
        <v>514</v>
      </c>
      <c r="BF311" s="70">
        <v>1.7235986472867971E-5</v>
      </c>
      <c r="BG311" s="70">
        <v>5.8805130319196607E-5</v>
      </c>
      <c r="BH311" s="70">
        <v>5.5047254231840783E-3</v>
      </c>
      <c r="BI311" s="70">
        <v>2.0642720336940291E-3</v>
      </c>
      <c r="BJ311" s="70">
        <v>2.8258281065042416E-2</v>
      </c>
      <c r="BK311" s="70">
        <v>4.3708852007079994E-3</v>
      </c>
    </row>
    <row r="312" spans="1:63" x14ac:dyDescent="0.15">
      <c r="A312" s="21" t="s">
        <v>600</v>
      </c>
      <c r="B312" s="21" t="s">
        <v>349</v>
      </c>
      <c r="C312" s="35">
        <v>39.421199999999999</v>
      </c>
      <c r="D312" s="35">
        <v>14.7339</v>
      </c>
      <c r="E312" s="35">
        <v>45.100299999999997</v>
      </c>
      <c r="F312" s="35">
        <v>0.21618000000000001</v>
      </c>
      <c r="G312" s="35">
        <v>0.34199400000000002</v>
      </c>
      <c r="H312" s="35" t="s">
        <v>514</v>
      </c>
      <c r="I312" s="35" t="s">
        <v>514</v>
      </c>
      <c r="J312" s="35" t="s">
        <v>514</v>
      </c>
      <c r="K312" s="35" t="s">
        <v>514</v>
      </c>
      <c r="L312" s="35">
        <v>99.813500000000005</v>
      </c>
      <c r="M312" s="35">
        <v>84.511600000000001</v>
      </c>
      <c r="N312" s="52">
        <v>1.452587013242751</v>
      </c>
      <c r="O312" s="52">
        <v>8.6932834473818082E-2</v>
      </c>
      <c r="P312" s="70" t="s">
        <v>514</v>
      </c>
      <c r="Q312" s="70" t="s">
        <v>514</v>
      </c>
      <c r="R312" s="55" t="s">
        <v>514</v>
      </c>
      <c r="S312" s="55" t="s">
        <v>514</v>
      </c>
      <c r="T312" s="52">
        <v>87.761923505327232</v>
      </c>
      <c r="U312" s="52">
        <v>2.1017750372187014</v>
      </c>
      <c r="V312" s="52">
        <v>26.554099124174655</v>
      </c>
      <c r="W312" s="52">
        <v>0.90115721009642491</v>
      </c>
      <c r="X312" s="67">
        <v>1399.2150578632595</v>
      </c>
      <c r="Y312" s="67">
        <v>46.705370498912693</v>
      </c>
      <c r="Z312" s="52">
        <v>5.3521332554061951</v>
      </c>
      <c r="AA312" s="52">
        <v>0.1832261835184103</v>
      </c>
      <c r="AB312" s="68">
        <v>87.836463036408631</v>
      </c>
      <c r="AC312" s="68">
        <v>2.7090724068168739</v>
      </c>
      <c r="AD312" s="52">
        <v>7.3795442462018963</v>
      </c>
      <c r="AE312" s="52">
        <v>0.22221965107759789</v>
      </c>
      <c r="AF312" s="68">
        <v>315.45261017135476</v>
      </c>
      <c r="AG312" s="68">
        <v>8.1769813896179446</v>
      </c>
      <c r="AH312" s="67">
        <v>1584.6710730342415</v>
      </c>
      <c r="AI312" s="67">
        <v>42.270419849757481</v>
      </c>
      <c r="AJ312" s="68">
        <v>170.56229751870956</v>
      </c>
      <c r="AK312" s="68">
        <v>4.827234835435176</v>
      </c>
      <c r="AL312" s="67">
        <v>2864.3340642577937</v>
      </c>
      <c r="AM312" s="67">
        <v>80.511011535894738</v>
      </c>
      <c r="AN312" s="52">
        <v>2.9617327395010062</v>
      </c>
      <c r="AO312" s="52">
        <v>0.34091887648932445</v>
      </c>
      <c r="AP312" s="68">
        <v>100.15005880299246</v>
      </c>
      <c r="AQ312" s="68">
        <v>3.1244116152704229</v>
      </c>
      <c r="AR312" s="71"/>
      <c r="AS312" s="71"/>
      <c r="AT312" s="70" t="s">
        <v>514</v>
      </c>
      <c r="AU312" s="70" t="s">
        <v>514</v>
      </c>
      <c r="AV312" s="70">
        <v>6.1878906058204213E-3</v>
      </c>
      <c r="AW312" s="70">
        <v>3.0477670148070729E-3</v>
      </c>
      <c r="AX312" s="70">
        <v>0.12451266031898597</v>
      </c>
      <c r="AY312" s="70">
        <v>7.6532604451386163E-3</v>
      </c>
      <c r="AZ312" s="70">
        <v>4.5123557991014009E-2</v>
      </c>
      <c r="BA312" s="70">
        <v>6.298711756182733E-3</v>
      </c>
      <c r="BB312" s="70" t="s">
        <v>514</v>
      </c>
      <c r="BC312" s="70" t="s">
        <v>514</v>
      </c>
      <c r="BD312" s="70" t="s">
        <v>514</v>
      </c>
      <c r="BE312" s="70" t="s">
        <v>514</v>
      </c>
      <c r="BF312" s="70">
        <v>4.3596906960783688E-4</v>
      </c>
      <c r="BG312" s="70">
        <v>3.3458091388508416E-4</v>
      </c>
      <c r="BH312" s="70">
        <v>4.4234400722014912E-3</v>
      </c>
      <c r="BI312" s="70">
        <v>2.4574667067786063E-3</v>
      </c>
      <c r="BJ312" s="70">
        <v>3.9337966806371992E-2</v>
      </c>
      <c r="BK312" s="70">
        <v>5.5906671171846506E-3</v>
      </c>
    </row>
    <row r="313" spans="1:63" x14ac:dyDescent="0.15">
      <c r="A313" s="21" t="s">
        <v>600</v>
      </c>
      <c r="B313" s="21" t="s">
        <v>350</v>
      </c>
      <c r="C313" s="35">
        <v>40.070099999999996</v>
      </c>
      <c r="D313" s="35">
        <v>10.5204</v>
      </c>
      <c r="E313" s="35">
        <v>48.350299999999997</v>
      </c>
      <c r="F313" s="35">
        <v>0.199377</v>
      </c>
      <c r="G313" s="35">
        <v>0.42134300000000002</v>
      </c>
      <c r="H313" s="35" t="s">
        <v>514</v>
      </c>
      <c r="I313" s="35" t="s">
        <v>514</v>
      </c>
      <c r="J313" s="35" t="s">
        <v>514</v>
      </c>
      <c r="K313" s="35" t="s">
        <v>514</v>
      </c>
      <c r="L313" s="35">
        <v>99.561499999999995</v>
      </c>
      <c r="M313" s="35">
        <v>89.121600000000001</v>
      </c>
      <c r="N313" s="52">
        <v>1.2645694875203071</v>
      </c>
      <c r="O313" s="52">
        <v>7.581351843646926E-2</v>
      </c>
      <c r="P313" s="70" t="s">
        <v>514</v>
      </c>
      <c r="Q313" s="70" t="s">
        <v>514</v>
      </c>
      <c r="R313" s="55" t="s">
        <v>514</v>
      </c>
      <c r="S313" s="55" t="s">
        <v>514</v>
      </c>
      <c r="T313" s="52">
        <v>127.79817482405423</v>
      </c>
      <c r="U313" s="52">
        <v>2.7681915124343877</v>
      </c>
      <c r="V313" s="52">
        <v>13.6615433050618</v>
      </c>
      <c r="W313" s="52">
        <v>0.42654774611230778</v>
      </c>
      <c r="X313" s="67">
        <v>1260.0719749185821</v>
      </c>
      <c r="Y313" s="67">
        <v>34.055999322123839</v>
      </c>
      <c r="Z313" s="52">
        <v>3.9248977206312103</v>
      </c>
      <c r="AA313" s="52">
        <v>0.10607831677381649</v>
      </c>
      <c r="AB313" s="68">
        <v>63.663201560196534</v>
      </c>
      <c r="AC313" s="68">
        <v>1.9797067588277153</v>
      </c>
      <c r="AD313" s="52">
        <v>5.6295644939658134</v>
      </c>
      <c r="AE313" s="52">
        <v>0.1203689776670322</v>
      </c>
      <c r="AF313" s="68">
        <v>864.97131262052324</v>
      </c>
      <c r="AG313" s="68">
        <v>21.720106816172667</v>
      </c>
      <c r="AH313" s="67">
        <v>1075.5473495104959</v>
      </c>
      <c r="AI313" s="67">
        <v>25.362251909854489</v>
      </c>
      <c r="AJ313" s="68">
        <v>153.6196497629665</v>
      </c>
      <c r="AK313" s="68">
        <v>5.3004931526347034</v>
      </c>
      <c r="AL313" s="67">
        <v>3323.6597069946292</v>
      </c>
      <c r="AM313" s="67">
        <v>113.54117011472336</v>
      </c>
      <c r="AN313" s="52">
        <v>3.3026516159903307</v>
      </c>
      <c r="AO313" s="52">
        <v>0.38353373605049002</v>
      </c>
      <c r="AP313" s="68">
        <v>66.625966606712538</v>
      </c>
      <c r="AQ313" s="68">
        <v>2.0266453720673012</v>
      </c>
      <c r="AR313" s="71"/>
      <c r="AS313" s="71"/>
      <c r="AT313" s="70" t="s">
        <v>514</v>
      </c>
      <c r="AU313" s="70" t="s">
        <v>514</v>
      </c>
      <c r="AV313" s="70">
        <v>9.0509444682149442E-3</v>
      </c>
      <c r="AW313" s="70">
        <v>3.2324801672196229E-3</v>
      </c>
      <c r="AX313" s="70">
        <v>0.11734999349212545</v>
      </c>
      <c r="AY313" s="70">
        <v>7.9476166161054872E-3</v>
      </c>
      <c r="AZ313" s="70">
        <v>4.873757293308606E-2</v>
      </c>
      <c r="BA313" s="70">
        <v>6.5052268957297077E-3</v>
      </c>
      <c r="BB313" s="70" t="s">
        <v>514</v>
      </c>
      <c r="BC313" s="70" t="s">
        <v>514</v>
      </c>
      <c r="BD313" s="70" t="s">
        <v>514</v>
      </c>
      <c r="BE313" s="70" t="s">
        <v>514</v>
      </c>
      <c r="BF313" s="70" t="s">
        <v>514</v>
      </c>
      <c r="BG313" s="70" t="s">
        <v>514</v>
      </c>
      <c r="BH313" s="70">
        <v>3.7353493943034816E-3</v>
      </c>
      <c r="BI313" s="70">
        <v>1.8676746971517408E-3</v>
      </c>
      <c r="BJ313" s="70">
        <v>2.8156632572002693E-2</v>
      </c>
      <c r="BK313" s="70">
        <v>4.0659397215888366E-3</v>
      </c>
    </row>
    <row r="314" spans="1:63" x14ac:dyDescent="0.15">
      <c r="A314" s="21" t="s">
        <v>600</v>
      </c>
      <c r="B314" s="21" t="s">
        <v>351</v>
      </c>
      <c r="C314" s="35">
        <v>38.632899999999999</v>
      </c>
      <c r="D314" s="35">
        <v>19.4223</v>
      </c>
      <c r="E314" s="35">
        <v>41.225000000000001</v>
      </c>
      <c r="F314" s="35">
        <v>0.23483200000000001</v>
      </c>
      <c r="G314" s="35">
        <v>0.179481</v>
      </c>
      <c r="H314" s="35" t="s">
        <v>514</v>
      </c>
      <c r="I314" s="35" t="s">
        <v>514</v>
      </c>
      <c r="J314" s="35" t="s">
        <v>514</v>
      </c>
      <c r="K314" s="35" t="s">
        <v>514</v>
      </c>
      <c r="L314" s="35">
        <v>99.694500000000005</v>
      </c>
      <c r="M314" s="35">
        <v>79.095399999999998</v>
      </c>
      <c r="N314" s="52">
        <v>1.4869558082672838</v>
      </c>
      <c r="O314" s="52">
        <v>8.5921987561331833E-2</v>
      </c>
      <c r="P314" s="70" t="s">
        <v>514</v>
      </c>
      <c r="Q314" s="70" t="s">
        <v>514</v>
      </c>
      <c r="R314" s="55" t="s">
        <v>514</v>
      </c>
      <c r="S314" s="55" t="s">
        <v>514</v>
      </c>
      <c r="T314" s="52">
        <v>72.383081769580642</v>
      </c>
      <c r="U314" s="52">
        <v>1.7941982025037695</v>
      </c>
      <c r="V314" s="52">
        <v>28.837030723085597</v>
      </c>
      <c r="W314" s="52">
        <v>0.78100291541690159</v>
      </c>
      <c r="X314" s="67">
        <v>1522.789683974966</v>
      </c>
      <c r="Y314" s="67">
        <v>64.219884436004946</v>
      </c>
      <c r="Z314" s="52">
        <v>6.0368205727644657</v>
      </c>
      <c r="AA314" s="52">
        <v>0.2507305669199299</v>
      </c>
      <c r="AB314" s="68">
        <v>100.54826432993396</v>
      </c>
      <c r="AC314" s="68">
        <v>3.2300478696662727</v>
      </c>
      <c r="AD314" s="52">
        <v>8.7221213047957171</v>
      </c>
      <c r="AE314" s="52">
        <v>0.25925625959053089</v>
      </c>
      <c r="AF314" s="68">
        <v>138.11432628401559</v>
      </c>
      <c r="AG314" s="68">
        <v>3.1941333553195097</v>
      </c>
      <c r="AH314" s="67">
        <v>2028.0408101250312</v>
      </c>
      <c r="AI314" s="67">
        <v>58.239245126332527</v>
      </c>
      <c r="AJ314" s="68">
        <v>208.13900790435201</v>
      </c>
      <c r="AK314" s="68">
        <v>7.4774814117525281</v>
      </c>
      <c r="AL314" s="67">
        <v>1535.9023739155305</v>
      </c>
      <c r="AM314" s="67">
        <v>69.156894524422412</v>
      </c>
      <c r="AN314" s="52">
        <v>4.8367865601922908</v>
      </c>
      <c r="AO314" s="52">
        <v>0.19176686802524501</v>
      </c>
      <c r="AP314" s="68">
        <v>130.29640871249359</v>
      </c>
      <c r="AQ314" s="68">
        <v>3.8844036297956603</v>
      </c>
      <c r="AR314" s="71"/>
      <c r="AS314" s="71"/>
      <c r="AT314" s="70" t="s">
        <v>514</v>
      </c>
      <c r="AU314" s="70" t="s">
        <v>514</v>
      </c>
      <c r="AV314" s="70">
        <v>6.7420300630580705E-3</v>
      </c>
      <c r="AW314" s="70">
        <v>2.4012709813631484E-3</v>
      </c>
      <c r="AX314" s="70">
        <v>0.165133811912414</v>
      </c>
      <c r="AY314" s="70">
        <v>8.9288038526617198E-3</v>
      </c>
      <c r="AZ314" s="70">
        <v>5.8030754212699931E-2</v>
      </c>
      <c r="BA314" s="70">
        <v>8.0540904423320181E-3</v>
      </c>
      <c r="BB314" s="70" t="s">
        <v>514</v>
      </c>
      <c r="BC314" s="70" t="s">
        <v>514</v>
      </c>
      <c r="BD314" s="70" t="s">
        <v>514</v>
      </c>
      <c r="BE314" s="70" t="s">
        <v>514</v>
      </c>
      <c r="BF314" s="70" t="s">
        <v>514</v>
      </c>
      <c r="BG314" s="70" t="s">
        <v>514</v>
      </c>
      <c r="BH314" s="70">
        <v>3.538752057761193E-3</v>
      </c>
      <c r="BI314" s="70">
        <v>1.8676746971517408E-3</v>
      </c>
      <c r="BJ314" s="70">
        <v>3.9744560778530884E-2</v>
      </c>
      <c r="BK314" s="70">
        <v>6.4038550615024177E-3</v>
      </c>
    </row>
    <row r="315" spans="1:63" x14ac:dyDescent="0.15">
      <c r="A315" s="21" t="s">
        <v>600</v>
      </c>
      <c r="B315" s="21" t="s">
        <v>352</v>
      </c>
      <c r="C315" s="35">
        <v>38.769300000000001</v>
      </c>
      <c r="D315" s="35">
        <v>17.802299999999999</v>
      </c>
      <c r="E315" s="35">
        <v>42.360999999999997</v>
      </c>
      <c r="F315" s="35">
        <v>0.23245499999999999</v>
      </c>
      <c r="G315" s="35">
        <v>0.18826799999999999</v>
      </c>
      <c r="H315" s="35" t="s">
        <v>514</v>
      </c>
      <c r="I315" s="35" t="s">
        <v>514</v>
      </c>
      <c r="J315" s="35" t="s">
        <v>514</v>
      </c>
      <c r="K315" s="35" t="s">
        <v>514</v>
      </c>
      <c r="L315" s="35">
        <v>99.353200000000001</v>
      </c>
      <c r="M315" s="35">
        <v>80.922300000000007</v>
      </c>
      <c r="N315" s="52">
        <v>1.724504832701554</v>
      </c>
      <c r="O315" s="52">
        <v>9.8052150511166905E-2</v>
      </c>
      <c r="P315" s="70" t="s">
        <v>514</v>
      </c>
      <c r="Q315" s="70" t="s">
        <v>514</v>
      </c>
      <c r="R315" s="55" t="s">
        <v>514</v>
      </c>
      <c r="S315" s="55" t="s">
        <v>514</v>
      </c>
      <c r="T315" s="52">
        <v>90.478852211975806</v>
      </c>
      <c r="U315" s="52">
        <v>2.4093518719336333</v>
      </c>
      <c r="V315" s="52">
        <v>40.672228749018643</v>
      </c>
      <c r="W315" s="52">
        <v>1.1414657994554716</v>
      </c>
      <c r="X315" s="67">
        <v>1486.7876275487206</v>
      </c>
      <c r="Y315" s="67">
        <v>58.381713123640864</v>
      </c>
      <c r="Z315" s="52">
        <v>5.7475160724722389</v>
      </c>
      <c r="AA315" s="52">
        <v>0.21215663354763298</v>
      </c>
      <c r="AB315" s="68">
        <v>86.690317018139964</v>
      </c>
      <c r="AC315" s="68">
        <v>2.7090724068168739</v>
      </c>
      <c r="AD315" s="52">
        <v>7.796206091972393</v>
      </c>
      <c r="AE315" s="52">
        <v>0.29629286810346389</v>
      </c>
      <c r="AF315" s="68">
        <v>302.67607675007673</v>
      </c>
      <c r="AG315" s="68">
        <v>12.521002752852478</v>
      </c>
      <c r="AH315" s="67">
        <v>1909.6836345457102</v>
      </c>
      <c r="AI315" s="67">
        <v>67.632671759611966</v>
      </c>
      <c r="AJ315" s="68">
        <v>191.57496680236858</v>
      </c>
      <c r="AK315" s="68">
        <v>6.7202681042332841</v>
      </c>
      <c r="AL315" s="67">
        <v>1559.6428003940634</v>
      </c>
      <c r="AM315" s="67">
        <v>59.86716242412686</v>
      </c>
      <c r="AN315" s="52">
        <v>4.4212916794709267</v>
      </c>
      <c r="AO315" s="52">
        <v>0.36222630626990726</v>
      </c>
      <c r="AP315" s="68">
        <v>116.78543956537824</v>
      </c>
      <c r="AQ315" s="68">
        <v>3.79996007262619</v>
      </c>
      <c r="AR315" s="71"/>
      <c r="AS315" s="71"/>
      <c r="AT315" s="70" t="s">
        <v>514</v>
      </c>
      <c r="AU315" s="70" t="s">
        <v>514</v>
      </c>
      <c r="AV315" s="70">
        <v>6.4649603344392459E-3</v>
      </c>
      <c r="AW315" s="70">
        <v>2.2165578289505983E-3</v>
      </c>
      <c r="AX315" s="70">
        <v>0.13540383864476016</v>
      </c>
      <c r="AY315" s="70">
        <v>9.8118723655623297E-3</v>
      </c>
      <c r="AZ315" s="70">
        <v>4.6259391258522367E-2</v>
      </c>
      <c r="BA315" s="70">
        <v>7.5378025934645819E-3</v>
      </c>
      <c r="BB315" s="70" t="s">
        <v>514</v>
      </c>
      <c r="BC315" s="70" t="s">
        <v>514</v>
      </c>
      <c r="BD315" s="70" t="s">
        <v>514</v>
      </c>
      <c r="BE315" s="70" t="s">
        <v>514</v>
      </c>
      <c r="BF315" s="70" t="s">
        <v>514</v>
      </c>
      <c r="BG315" s="70" t="s">
        <v>514</v>
      </c>
      <c r="BH315" s="70">
        <v>3.6370507260323377E-3</v>
      </c>
      <c r="BI315" s="70">
        <v>1.6710773606094522E-3</v>
      </c>
      <c r="BJ315" s="70">
        <v>3.8423130369014506E-2</v>
      </c>
      <c r="BK315" s="70">
        <v>5.9972610893435346E-3</v>
      </c>
    </row>
    <row r="316" spans="1:63" x14ac:dyDescent="0.15">
      <c r="A316" s="21" t="s">
        <v>600</v>
      </c>
      <c r="B316" s="21" t="s">
        <v>353</v>
      </c>
      <c r="C316" s="35">
        <v>38.783900000000003</v>
      </c>
      <c r="D316" s="35">
        <v>17.8977</v>
      </c>
      <c r="E316" s="35">
        <v>42.543599999999998</v>
      </c>
      <c r="F316" s="35">
        <v>0.22762299999999999</v>
      </c>
      <c r="G316" s="35">
        <v>0.184785</v>
      </c>
      <c r="H316" s="35" t="s">
        <v>514</v>
      </c>
      <c r="I316" s="35" t="s">
        <v>514</v>
      </c>
      <c r="J316" s="35" t="s">
        <v>514</v>
      </c>
      <c r="K316" s="35" t="s">
        <v>514</v>
      </c>
      <c r="L316" s="35">
        <v>99.637699999999995</v>
      </c>
      <c r="M316" s="35">
        <v>80.906099999999995</v>
      </c>
      <c r="N316" s="52">
        <v>1.6719407932522685</v>
      </c>
      <c r="O316" s="52">
        <v>8.9965375211276843E-2</v>
      </c>
      <c r="P316" s="70" t="s">
        <v>514</v>
      </c>
      <c r="Q316" s="70" t="s">
        <v>514</v>
      </c>
      <c r="R316" s="55" t="s">
        <v>514</v>
      </c>
      <c r="S316" s="55" t="s">
        <v>514</v>
      </c>
      <c r="T316" s="52">
        <v>73.152023856367975</v>
      </c>
      <c r="U316" s="52">
        <v>2.2043006487903454</v>
      </c>
      <c r="V316" s="52">
        <v>24.992093293340851</v>
      </c>
      <c r="W316" s="52">
        <v>1.9224687148723731</v>
      </c>
      <c r="X316" s="67">
        <v>1521.8166554229051</v>
      </c>
      <c r="Y316" s="67">
        <v>44.759313394791327</v>
      </c>
      <c r="Z316" s="52">
        <v>5.4389246054938631</v>
      </c>
      <c r="AA316" s="52">
        <v>0.17358270017533606</v>
      </c>
      <c r="AB316" s="68">
        <v>63.871591745336289</v>
      </c>
      <c r="AC316" s="68">
        <v>2.0839018513975951</v>
      </c>
      <c r="AD316" s="52">
        <v>6.8054768142514357</v>
      </c>
      <c r="AE316" s="52">
        <v>0.21296049894936467</v>
      </c>
      <c r="AF316" s="68">
        <v>266.77401783628545</v>
      </c>
      <c r="AG316" s="68">
        <v>7.5381547185540434</v>
      </c>
      <c r="AH316" s="67">
        <v>1848.6263614293937</v>
      </c>
      <c r="AI316" s="67">
        <v>54.481874473020753</v>
      </c>
      <c r="AJ316" s="68">
        <v>194.88777502276525</v>
      </c>
      <c r="AK316" s="68">
        <v>5.963054796714041</v>
      </c>
      <c r="AL316" s="67">
        <v>1616.4133854514253</v>
      </c>
      <c r="AM316" s="67">
        <v>58.834969968538466</v>
      </c>
      <c r="AN316" s="52">
        <v>4.6130585474961716</v>
      </c>
      <c r="AO316" s="52">
        <v>0.34091887648932445</v>
      </c>
      <c r="AP316" s="68">
        <v>116.53210889386982</v>
      </c>
      <c r="AQ316" s="68">
        <v>3.79996007262619</v>
      </c>
      <c r="AR316" s="71"/>
      <c r="AS316" s="71"/>
      <c r="AT316" s="70" t="s">
        <v>514</v>
      </c>
      <c r="AU316" s="70" t="s">
        <v>514</v>
      </c>
      <c r="AV316" s="70">
        <v>8.3120918585647442E-3</v>
      </c>
      <c r="AW316" s="70">
        <v>2.9554104386007984E-3</v>
      </c>
      <c r="AX316" s="70">
        <v>0.12196157350393974</v>
      </c>
      <c r="AY316" s="70">
        <v>8.1438540634167327E-3</v>
      </c>
      <c r="AZ316" s="70">
        <v>4.367795201418518E-2</v>
      </c>
      <c r="BA316" s="70">
        <v>6.1954541864092452E-3</v>
      </c>
      <c r="BB316" s="70" t="s">
        <v>514</v>
      </c>
      <c r="BC316" s="70" t="s">
        <v>514</v>
      </c>
      <c r="BD316" s="70" t="s">
        <v>514</v>
      </c>
      <c r="BE316" s="70" t="s">
        <v>514</v>
      </c>
      <c r="BF316" s="70">
        <v>3.9541380731873579E-4</v>
      </c>
      <c r="BG316" s="70">
        <v>2.8388683602370774E-4</v>
      </c>
      <c r="BH316" s="70">
        <v>2.9489600481343277E-3</v>
      </c>
      <c r="BI316" s="70">
        <v>1.6710773606094522E-3</v>
      </c>
      <c r="BJ316" s="70">
        <v>3.3035760237909301E-2</v>
      </c>
      <c r="BK316" s="70">
        <v>4.8791276659066038E-3</v>
      </c>
    </row>
    <row r="317" spans="1:63" x14ac:dyDescent="0.15">
      <c r="A317" s="21" t="s">
        <v>600</v>
      </c>
      <c r="B317" s="21" t="s">
        <v>354</v>
      </c>
      <c r="C317" s="35">
        <v>38.656500000000001</v>
      </c>
      <c r="D317" s="35">
        <v>19.086200000000002</v>
      </c>
      <c r="E317" s="35">
        <v>41.566000000000003</v>
      </c>
      <c r="F317" s="35">
        <v>0.16830300000000001</v>
      </c>
      <c r="G317" s="35">
        <v>0.27532699999999999</v>
      </c>
      <c r="H317" s="35" t="s">
        <v>514</v>
      </c>
      <c r="I317" s="35" t="s">
        <v>514</v>
      </c>
      <c r="J317" s="35" t="s">
        <v>514</v>
      </c>
      <c r="K317" s="35" t="s">
        <v>514</v>
      </c>
      <c r="L317" s="35">
        <v>99.752300000000005</v>
      </c>
      <c r="M317" s="35">
        <v>79.517099999999999</v>
      </c>
      <c r="N317" s="52">
        <v>2.0823446397216889</v>
      </c>
      <c r="O317" s="52">
        <v>0.11119316037348824</v>
      </c>
      <c r="P317" s="70" t="s">
        <v>514</v>
      </c>
      <c r="Q317" s="70" t="s">
        <v>514</v>
      </c>
      <c r="R317" s="55" t="s">
        <v>514</v>
      </c>
      <c r="S317" s="55" t="s">
        <v>514</v>
      </c>
      <c r="T317" s="52">
        <v>63.975981620705838</v>
      </c>
      <c r="U317" s="52">
        <v>2.0505122314328794</v>
      </c>
      <c r="V317" s="52">
        <v>43.676086116006729</v>
      </c>
      <c r="W317" s="52">
        <v>1.5019286834940415</v>
      </c>
      <c r="X317" s="67">
        <v>1190.0139191702131</v>
      </c>
      <c r="Y317" s="67">
        <v>46.705370498912693</v>
      </c>
      <c r="Z317" s="52">
        <v>5.7475160724722389</v>
      </c>
      <c r="AA317" s="52">
        <v>0.20251315020455876</v>
      </c>
      <c r="AB317" s="68">
        <v>93.358802942612257</v>
      </c>
      <c r="AC317" s="68">
        <v>3.6468282399457914</v>
      </c>
      <c r="AD317" s="52">
        <v>7.9073159175111911</v>
      </c>
      <c r="AE317" s="52">
        <v>0.26851541171876409</v>
      </c>
      <c r="AF317" s="68">
        <v>181.55453991636091</v>
      </c>
      <c r="AG317" s="68">
        <v>5.8772053737878975</v>
      </c>
      <c r="AH317" s="67">
        <v>2045.888320728262</v>
      </c>
      <c r="AI317" s="67">
        <v>61.05727311631636</v>
      </c>
      <c r="AJ317" s="68">
        <v>187.59959693789253</v>
      </c>
      <c r="AK317" s="68">
        <v>5.5844481429544199</v>
      </c>
      <c r="AL317" s="67">
        <v>2350.3022213747736</v>
      </c>
      <c r="AM317" s="67">
        <v>78.44662662471795</v>
      </c>
      <c r="AN317" s="52">
        <v>2.8125807310369271</v>
      </c>
      <c r="AO317" s="52">
        <v>0.27699658714757613</v>
      </c>
      <c r="AP317" s="68">
        <v>135.78523992850918</v>
      </c>
      <c r="AQ317" s="68">
        <v>3.8844036297956603</v>
      </c>
      <c r="AR317" s="71"/>
      <c r="AS317" s="71"/>
      <c r="AT317" s="70" t="s">
        <v>514</v>
      </c>
      <c r="AU317" s="70" t="s">
        <v>514</v>
      </c>
      <c r="AV317" s="70">
        <v>5.9108208772015967E-3</v>
      </c>
      <c r="AW317" s="70">
        <v>2.3089144051568733E-3</v>
      </c>
      <c r="AX317" s="70">
        <v>0.16974539192422827</v>
      </c>
      <c r="AY317" s="70">
        <v>9.8118723655623297E-3</v>
      </c>
      <c r="AZ317" s="70">
        <v>7.1247723143706324E-2</v>
      </c>
      <c r="BA317" s="70">
        <v>1.1358332675083616E-2</v>
      </c>
      <c r="BB317" s="70" t="s">
        <v>514</v>
      </c>
      <c r="BC317" s="70" t="s">
        <v>514</v>
      </c>
      <c r="BD317" s="70" t="s">
        <v>514</v>
      </c>
      <c r="BE317" s="70" t="s">
        <v>514</v>
      </c>
      <c r="BF317" s="70">
        <v>4.4610788518011221E-4</v>
      </c>
      <c r="BG317" s="70">
        <v>3.6499736060190997E-4</v>
      </c>
      <c r="BH317" s="70" t="s">
        <v>514</v>
      </c>
      <c r="BI317" s="70" t="s">
        <v>514</v>
      </c>
      <c r="BJ317" s="70">
        <v>4.8079737207787999E-2</v>
      </c>
      <c r="BK317" s="70">
        <v>6.2005580754229761E-3</v>
      </c>
    </row>
    <row r="318" spans="1:63" x14ac:dyDescent="0.15">
      <c r="A318" s="21" t="s">
        <v>600</v>
      </c>
      <c r="B318" s="21" t="s">
        <v>355</v>
      </c>
      <c r="C318" s="35">
        <v>38.970199999999998</v>
      </c>
      <c r="D318" s="35">
        <v>16.746500000000001</v>
      </c>
      <c r="E318" s="35">
        <v>43.48</v>
      </c>
      <c r="F318" s="35">
        <v>0.213228</v>
      </c>
      <c r="G318" s="35">
        <v>0.284715</v>
      </c>
      <c r="H318" s="35" t="s">
        <v>514</v>
      </c>
      <c r="I318" s="35" t="s">
        <v>514</v>
      </c>
      <c r="J318" s="35" t="s">
        <v>514</v>
      </c>
      <c r="K318" s="35" t="s">
        <v>514</v>
      </c>
      <c r="L318" s="35">
        <v>99.694599999999994</v>
      </c>
      <c r="M318" s="35">
        <v>82.232399999999998</v>
      </c>
      <c r="N318" s="52">
        <v>1.7093421290142603</v>
      </c>
      <c r="O318" s="52">
        <v>9.6030456686194393E-2</v>
      </c>
      <c r="P318" s="70" t="s">
        <v>514</v>
      </c>
      <c r="Q318" s="70" t="s">
        <v>514</v>
      </c>
      <c r="R318" s="55" t="s">
        <v>514</v>
      </c>
      <c r="S318" s="55" t="s">
        <v>514</v>
      </c>
      <c r="T318" s="52">
        <v>92.939466889695268</v>
      </c>
      <c r="U318" s="52">
        <v>2.7681915124343877</v>
      </c>
      <c r="V318" s="52">
        <v>39.710994391582453</v>
      </c>
      <c r="W318" s="52">
        <v>1.2616200941349949</v>
      </c>
      <c r="X318" s="67">
        <v>1343.7524303958005</v>
      </c>
      <c r="Y318" s="67">
        <v>45.73234194685201</v>
      </c>
      <c r="Z318" s="52">
        <v>5.265341905318528</v>
      </c>
      <c r="AA318" s="52">
        <v>0.20251315020455876</v>
      </c>
      <c r="AB318" s="68">
        <v>61.266714431089291</v>
      </c>
      <c r="AC318" s="68">
        <v>2.2922920365373547</v>
      </c>
      <c r="AD318" s="52">
        <v>10.101734971902472</v>
      </c>
      <c r="AE318" s="52">
        <v>0.42592099789872934</v>
      </c>
      <c r="AF318" s="68">
        <v>523.83787027239953</v>
      </c>
      <c r="AG318" s="68">
        <v>16.60949344766145</v>
      </c>
      <c r="AH318" s="67">
        <v>1772.5396056998304</v>
      </c>
      <c r="AI318" s="67">
        <v>61.05727311631636</v>
      </c>
      <c r="AJ318" s="68">
        <v>196.40220163780376</v>
      </c>
      <c r="AK318" s="68">
        <v>7.5721330751924336</v>
      </c>
      <c r="AL318" s="67">
        <v>2480.3584707789109</v>
      </c>
      <c r="AM318" s="67">
        <v>88.768551180601889</v>
      </c>
      <c r="AN318" s="52">
        <v>4.7835179857408345</v>
      </c>
      <c r="AO318" s="52">
        <v>0.29830401692815894</v>
      </c>
      <c r="AP318" s="68">
        <v>109.18551942012586</v>
      </c>
      <c r="AQ318" s="68">
        <v>4.3910649728124858</v>
      </c>
      <c r="AR318" s="71"/>
      <c r="AS318" s="71"/>
      <c r="AT318" s="70" t="s">
        <v>514</v>
      </c>
      <c r="AU318" s="70" t="s">
        <v>514</v>
      </c>
      <c r="AV318" s="70">
        <v>6.0031774534078704E-3</v>
      </c>
      <c r="AW318" s="70">
        <v>2.9554104386007984E-3</v>
      </c>
      <c r="AX318" s="70">
        <v>0.12323711691146284</v>
      </c>
      <c r="AY318" s="70">
        <v>7.9476166161054872E-3</v>
      </c>
      <c r="AZ318" s="70">
        <v>5.50362846892688E-2</v>
      </c>
      <c r="BA318" s="70">
        <v>8.1573480121055076E-3</v>
      </c>
      <c r="BB318" s="70">
        <v>5.0567372181469731E-4</v>
      </c>
      <c r="BC318" s="70">
        <v>4.1960159895262114E-4</v>
      </c>
      <c r="BD318" s="70" t="s">
        <v>514</v>
      </c>
      <c r="BE318" s="70" t="s">
        <v>514</v>
      </c>
      <c r="BF318" s="70" t="s">
        <v>514</v>
      </c>
      <c r="BG318" s="70" t="s">
        <v>514</v>
      </c>
      <c r="BH318" s="70">
        <v>4.0302453991169149E-3</v>
      </c>
      <c r="BI318" s="70">
        <v>2.0642720336940291E-3</v>
      </c>
      <c r="BJ318" s="70">
        <v>3.7101699959498136E-2</v>
      </c>
      <c r="BK318" s="70">
        <v>6.2005580754229761E-3</v>
      </c>
    </row>
    <row r="319" spans="1:63" x14ac:dyDescent="0.15">
      <c r="A319" s="21" t="s">
        <v>600</v>
      </c>
      <c r="B319" s="21" t="s">
        <v>356</v>
      </c>
      <c r="C319" s="35">
        <v>38.856699999999996</v>
      </c>
      <c r="D319" s="35">
        <v>17.684100000000001</v>
      </c>
      <c r="E319" s="35">
        <v>42.639600000000002</v>
      </c>
      <c r="F319" s="35">
        <v>0.24330199999999999</v>
      </c>
      <c r="G319" s="35">
        <v>0.22966800000000001</v>
      </c>
      <c r="H319" s="35" t="s">
        <v>514</v>
      </c>
      <c r="I319" s="35" t="s">
        <v>514</v>
      </c>
      <c r="J319" s="35" t="s">
        <v>514</v>
      </c>
      <c r="K319" s="35" t="s">
        <v>514</v>
      </c>
      <c r="L319" s="35">
        <v>99.653400000000005</v>
      </c>
      <c r="M319" s="35">
        <v>81.125500000000002</v>
      </c>
      <c r="N319" s="52">
        <v>1.5233462971167888</v>
      </c>
      <c r="O319" s="52">
        <v>6.7726743136579212E-2</v>
      </c>
      <c r="P319" s="70" t="s">
        <v>514</v>
      </c>
      <c r="Q319" s="70" t="s">
        <v>514</v>
      </c>
      <c r="R319" s="55" t="s">
        <v>514</v>
      </c>
      <c r="S319" s="55" t="s">
        <v>514</v>
      </c>
      <c r="T319" s="52">
        <v>111.54786538994864</v>
      </c>
      <c r="U319" s="52">
        <v>4.3573384917948692</v>
      </c>
      <c r="V319" s="52">
        <v>15.896413186100936</v>
      </c>
      <c r="W319" s="52">
        <v>0.55871747025978347</v>
      </c>
      <c r="X319" s="67">
        <v>1565.6029402656359</v>
      </c>
      <c r="Y319" s="67">
        <v>56.435656019519506</v>
      </c>
      <c r="Z319" s="52">
        <v>6.2586206896551735</v>
      </c>
      <c r="AA319" s="52">
        <v>0.26037405026300414</v>
      </c>
      <c r="AB319" s="68">
        <v>103.88250729217012</v>
      </c>
      <c r="AC319" s="68">
        <v>3.9594135176554306</v>
      </c>
      <c r="AD319" s="52">
        <v>11.222092379418694</v>
      </c>
      <c r="AE319" s="52">
        <v>0.37036608512932984</v>
      </c>
      <c r="AF319" s="68">
        <v>428.01386961281429</v>
      </c>
      <c r="AG319" s="68">
        <v>14.054186763405841</v>
      </c>
      <c r="AH319" s="67">
        <v>1820.4460815295554</v>
      </c>
      <c r="AI319" s="67">
        <v>54.481874473020753</v>
      </c>
      <c r="AJ319" s="68">
        <v>192.14287678300801</v>
      </c>
      <c r="AK319" s="68">
        <v>7.3828297483126226</v>
      </c>
      <c r="AL319" s="67">
        <v>1944.6505863285345</v>
      </c>
      <c r="AM319" s="67">
        <v>69.156894524422412</v>
      </c>
      <c r="AN319" s="52">
        <v>4.0164505136398541</v>
      </c>
      <c r="AO319" s="52">
        <v>0.34091887648932445</v>
      </c>
      <c r="AP319" s="68">
        <v>116.025447550853</v>
      </c>
      <c r="AQ319" s="68">
        <v>3.9688471869651316</v>
      </c>
      <c r="AR319" s="71"/>
      <c r="AS319" s="71"/>
      <c r="AT319" s="70" t="s">
        <v>514</v>
      </c>
      <c r="AU319" s="70" t="s">
        <v>514</v>
      </c>
      <c r="AV319" s="70">
        <v>6.0031774534078704E-3</v>
      </c>
      <c r="AW319" s="70">
        <v>2.3089144051568733E-3</v>
      </c>
      <c r="AX319" s="70">
        <v>0.13363770161895891</v>
      </c>
      <c r="AY319" s="70">
        <v>9.4193974709398352E-3</v>
      </c>
      <c r="AZ319" s="70">
        <v>5.854704206156737E-2</v>
      </c>
      <c r="BA319" s="70">
        <v>7.8475753027850443E-3</v>
      </c>
      <c r="BB319" s="70" t="s">
        <v>514</v>
      </c>
      <c r="BC319" s="70" t="s">
        <v>514</v>
      </c>
      <c r="BD319" s="70" t="s">
        <v>514</v>
      </c>
      <c r="BE319" s="70" t="s">
        <v>514</v>
      </c>
      <c r="BF319" s="70">
        <v>5.2721840975831439E-4</v>
      </c>
      <c r="BG319" s="70">
        <v>2.8388683602370774E-4</v>
      </c>
      <c r="BH319" s="70">
        <v>4.0302453991169149E-3</v>
      </c>
      <c r="BI319" s="70">
        <v>2.0642720336940291E-3</v>
      </c>
      <c r="BJ319" s="70">
        <v>4.1065991188047248E-2</v>
      </c>
      <c r="BK319" s="70">
        <v>5.793964103264093E-3</v>
      </c>
    </row>
    <row r="320" spans="1:63" x14ac:dyDescent="0.15">
      <c r="A320" s="21" t="s">
        <v>600</v>
      </c>
      <c r="B320" s="21" t="s">
        <v>357</v>
      </c>
      <c r="C320" s="35">
        <v>39.0199</v>
      </c>
      <c r="D320" s="35">
        <v>17.634399999999999</v>
      </c>
      <c r="E320" s="35">
        <v>42.628799999999998</v>
      </c>
      <c r="F320" s="35">
        <v>0.251363</v>
      </c>
      <c r="G320" s="35">
        <v>0.214868</v>
      </c>
      <c r="H320" s="35" t="s">
        <v>514</v>
      </c>
      <c r="I320" s="35" t="s">
        <v>514</v>
      </c>
      <c r="J320" s="35" t="s">
        <v>514</v>
      </c>
      <c r="K320" s="35" t="s">
        <v>514</v>
      </c>
      <c r="L320" s="35">
        <v>99.749300000000005</v>
      </c>
      <c r="M320" s="35">
        <v>81.164599999999993</v>
      </c>
      <c r="N320" s="52">
        <v>1.6678974056023237</v>
      </c>
      <c r="O320" s="52">
        <v>0.11119316037348824</v>
      </c>
      <c r="P320" s="70" t="s">
        <v>514</v>
      </c>
      <c r="Q320" s="70" t="s">
        <v>514</v>
      </c>
      <c r="R320" s="55" t="s">
        <v>514</v>
      </c>
      <c r="S320" s="55" t="s">
        <v>514</v>
      </c>
      <c r="T320" s="52">
        <v>85.096257604464498</v>
      </c>
      <c r="U320" s="52">
        <v>2.7169287066485652</v>
      </c>
      <c r="V320" s="52">
        <v>66.986019283834253</v>
      </c>
      <c r="W320" s="52">
        <v>1.8623915675326115</v>
      </c>
      <c r="X320" s="67">
        <v>1542.2502550161796</v>
      </c>
      <c r="Y320" s="67">
        <v>56.435656019519506</v>
      </c>
      <c r="Z320" s="52">
        <v>5.940385739333724</v>
      </c>
      <c r="AA320" s="52">
        <v>0.23144360023378144</v>
      </c>
      <c r="AB320" s="68">
        <v>80.751196741656813</v>
      </c>
      <c r="AC320" s="68">
        <v>3.1258527770963926</v>
      </c>
      <c r="AD320" s="52">
        <v>10.407286992134168</v>
      </c>
      <c r="AE320" s="52">
        <v>0.35184778087286334</v>
      </c>
      <c r="AF320" s="68">
        <v>407.57141613876939</v>
      </c>
      <c r="AG320" s="68">
        <v>14.054186763405841</v>
      </c>
      <c r="AH320" s="67">
        <v>1789.4477736397332</v>
      </c>
      <c r="AI320" s="67">
        <v>61.05727311631636</v>
      </c>
      <c r="AJ320" s="68">
        <v>188.54611357229157</v>
      </c>
      <c r="AK320" s="68">
        <v>6.2470097870337575</v>
      </c>
      <c r="AL320" s="67">
        <v>1802.2080274573361</v>
      </c>
      <c r="AM320" s="67">
        <v>75.350049257952776</v>
      </c>
      <c r="AN320" s="52">
        <v>4.6130585474961716</v>
      </c>
      <c r="AO320" s="52">
        <v>0.43680231050194696</v>
      </c>
      <c r="AP320" s="68">
        <v>104.9633415616523</v>
      </c>
      <c r="AQ320" s="68">
        <v>4.2221778584735441</v>
      </c>
      <c r="AR320" s="71"/>
      <c r="AS320" s="71"/>
      <c r="AT320" s="70" t="s">
        <v>514</v>
      </c>
      <c r="AU320" s="70" t="s">
        <v>514</v>
      </c>
      <c r="AV320" s="70">
        <v>7.7579524013270942E-3</v>
      </c>
      <c r="AW320" s="70">
        <v>2.7706972861882484E-3</v>
      </c>
      <c r="AX320" s="70">
        <v>0.13020354629101213</v>
      </c>
      <c r="AY320" s="70">
        <v>9.1250412999729653E-3</v>
      </c>
      <c r="AZ320" s="70">
        <v>5.606886038700367E-2</v>
      </c>
      <c r="BA320" s="70">
        <v>8.0540904423320181E-3</v>
      </c>
      <c r="BB320" s="70" t="s">
        <v>514</v>
      </c>
      <c r="BC320" s="70" t="s">
        <v>514</v>
      </c>
      <c r="BD320" s="70" t="s">
        <v>514</v>
      </c>
      <c r="BE320" s="70" t="s">
        <v>514</v>
      </c>
      <c r="BF320" s="70">
        <v>2.1291512701778083E-4</v>
      </c>
      <c r="BG320" s="70">
        <v>1.8249868030095499E-4</v>
      </c>
      <c r="BH320" s="70" t="s">
        <v>514</v>
      </c>
      <c r="BI320" s="70" t="s">
        <v>514</v>
      </c>
      <c r="BJ320" s="70">
        <v>3.6695105987339251E-2</v>
      </c>
      <c r="BK320" s="70">
        <v>5.6923156102243718E-3</v>
      </c>
    </row>
    <row r="321" spans="1:63" x14ac:dyDescent="0.15">
      <c r="A321" s="21" t="s">
        <v>600</v>
      </c>
      <c r="B321" s="21" t="s">
        <v>358</v>
      </c>
      <c r="C321" s="35">
        <v>38.890300000000003</v>
      </c>
      <c r="D321" s="35">
        <v>18.0626</v>
      </c>
      <c r="E321" s="35">
        <v>42.467700000000001</v>
      </c>
      <c r="F321" s="35">
        <v>0.20608799999999999</v>
      </c>
      <c r="G321" s="35">
        <v>0.290462</v>
      </c>
      <c r="H321" s="35" t="s">
        <v>514</v>
      </c>
      <c r="I321" s="35" t="s">
        <v>514</v>
      </c>
      <c r="J321" s="35" t="s">
        <v>514</v>
      </c>
      <c r="K321" s="35" t="s">
        <v>514</v>
      </c>
      <c r="L321" s="35">
        <v>99.917199999999994</v>
      </c>
      <c r="M321" s="35">
        <v>80.7363</v>
      </c>
      <c r="N321" s="52">
        <v>1.7861664943632156</v>
      </c>
      <c r="O321" s="52">
        <v>9.8052150511166905E-2</v>
      </c>
      <c r="P321" s="70" t="s">
        <v>514</v>
      </c>
      <c r="Q321" s="70" t="s">
        <v>514</v>
      </c>
      <c r="R321" s="55" t="s">
        <v>514</v>
      </c>
      <c r="S321" s="55" t="s">
        <v>514</v>
      </c>
      <c r="T321" s="52">
        <v>73.408337885297087</v>
      </c>
      <c r="U321" s="52">
        <v>2.3580890661478113</v>
      </c>
      <c r="V321" s="52">
        <v>46.860174925014093</v>
      </c>
      <c r="W321" s="52">
        <v>1.0213115047759482</v>
      </c>
      <c r="X321" s="67">
        <v>1337.9142590834365</v>
      </c>
      <c r="Y321" s="67">
        <v>32.109942218002473</v>
      </c>
      <c r="Z321" s="52">
        <v>5.506428988895383</v>
      </c>
      <c r="AA321" s="52">
        <v>0.16393921683226187</v>
      </c>
      <c r="AB321" s="68">
        <v>88.044853221548394</v>
      </c>
      <c r="AC321" s="68">
        <v>2.3964871291072343</v>
      </c>
      <c r="AD321" s="52">
        <v>6.870290879149068</v>
      </c>
      <c r="AE321" s="52">
        <v>0.19444219469289817</v>
      </c>
      <c r="AF321" s="68">
        <v>236.74916429628206</v>
      </c>
      <c r="AG321" s="68">
        <v>6.8993280474901413</v>
      </c>
      <c r="AH321" s="67">
        <v>1959.4687957020913</v>
      </c>
      <c r="AI321" s="67">
        <v>49.785161156381029</v>
      </c>
      <c r="AJ321" s="68">
        <v>191.66961846580847</v>
      </c>
      <c r="AK321" s="68">
        <v>5.4897964795145144</v>
      </c>
      <c r="AL321" s="67">
        <v>2526.8071312803891</v>
      </c>
      <c r="AM321" s="67">
        <v>60.899354879715254</v>
      </c>
      <c r="AN321" s="52">
        <v>3.1534996075262511</v>
      </c>
      <c r="AO321" s="52">
        <v>0.35157259137961588</v>
      </c>
      <c r="AP321" s="68">
        <v>119.23430272329288</v>
      </c>
      <c r="AQ321" s="68">
        <v>4.0532907441346024</v>
      </c>
      <c r="AR321" s="71"/>
      <c r="AS321" s="71"/>
      <c r="AT321" s="70" t="s">
        <v>514</v>
      </c>
      <c r="AU321" s="70" t="s">
        <v>514</v>
      </c>
      <c r="AV321" s="70">
        <v>7.3885260965019951E-3</v>
      </c>
      <c r="AW321" s="70">
        <v>2.6783407099819729E-3</v>
      </c>
      <c r="AX321" s="70">
        <v>0.1477667978253687</v>
      </c>
      <c r="AY321" s="70">
        <v>8.8306851290060953E-3</v>
      </c>
      <c r="AZ321" s="70">
        <v>6.3813178120015232E-2</v>
      </c>
      <c r="BA321" s="70">
        <v>7.6410601632380696E-3</v>
      </c>
      <c r="BB321" s="70" t="s">
        <v>514</v>
      </c>
      <c r="BC321" s="70" t="s">
        <v>514</v>
      </c>
      <c r="BD321" s="70" t="s">
        <v>514</v>
      </c>
      <c r="BE321" s="70" t="s">
        <v>514</v>
      </c>
      <c r="BF321" s="70" t="s">
        <v>514</v>
      </c>
      <c r="BG321" s="70" t="s">
        <v>514</v>
      </c>
      <c r="BH321" s="70">
        <v>4.5217387404726354E-3</v>
      </c>
      <c r="BI321" s="70">
        <v>2.2608693702363177E-3</v>
      </c>
      <c r="BJ321" s="70">
        <v>4.1777530639325294E-2</v>
      </c>
      <c r="BK321" s="70">
        <v>6.5055035545421389E-3</v>
      </c>
    </row>
    <row r="322" spans="1:63" x14ac:dyDescent="0.15">
      <c r="A322" s="21" t="s">
        <v>600</v>
      </c>
      <c r="B322" s="21" t="s">
        <v>359</v>
      </c>
      <c r="C322" s="35">
        <v>39.778599999999997</v>
      </c>
      <c r="D322" s="35">
        <v>13.990600000000001</v>
      </c>
      <c r="E322" s="35">
        <v>45.8673</v>
      </c>
      <c r="F322" s="35">
        <v>0.22242100000000001</v>
      </c>
      <c r="G322" s="35">
        <v>0.36301099999999997</v>
      </c>
      <c r="H322" s="35" t="s">
        <v>514</v>
      </c>
      <c r="I322" s="35" t="s">
        <v>514</v>
      </c>
      <c r="J322" s="35" t="s">
        <v>514</v>
      </c>
      <c r="K322" s="35" t="s">
        <v>514</v>
      </c>
      <c r="L322" s="35">
        <v>100.22199999999999</v>
      </c>
      <c r="M322" s="35">
        <v>85.388800000000003</v>
      </c>
      <c r="N322" s="52">
        <v>1.5637801736162391</v>
      </c>
      <c r="O322" s="52">
        <v>9.8052150511166905E-2</v>
      </c>
      <c r="P322" s="70" t="s">
        <v>514</v>
      </c>
      <c r="Q322" s="70" t="s">
        <v>514</v>
      </c>
      <c r="R322" s="55" t="s">
        <v>514</v>
      </c>
      <c r="S322" s="55" t="s">
        <v>514</v>
      </c>
      <c r="T322" s="52">
        <v>90.991480269834028</v>
      </c>
      <c r="U322" s="52">
        <v>2.2555634545761678</v>
      </c>
      <c r="V322" s="52">
        <v>39.530762949563169</v>
      </c>
      <c r="W322" s="52">
        <v>0.96123435743618657</v>
      </c>
      <c r="X322" s="67">
        <v>1350.5636302602254</v>
      </c>
      <c r="Y322" s="67">
        <v>33.082970770063156</v>
      </c>
      <c r="Z322" s="52">
        <v>4.9663939216832267</v>
      </c>
      <c r="AA322" s="52">
        <v>0.15429573348918763</v>
      </c>
      <c r="AB322" s="68">
        <v>72.519784428636299</v>
      </c>
      <c r="AC322" s="68">
        <v>2.1880969439674751</v>
      </c>
      <c r="AD322" s="52">
        <v>6.5554797067891384</v>
      </c>
      <c r="AE322" s="52">
        <v>0.18518304256466492</v>
      </c>
      <c r="AF322" s="68">
        <v>359.02058913791285</v>
      </c>
      <c r="AG322" s="68">
        <v>10.09346140280965</v>
      </c>
      <c r="AH322" s="67">
        <v>1517.9777439379575</v>
      </c>
      <c r="AI322" s="67">
        <v>39.452391859773648</v>
      </c>
      <c r="AJ322" s="68">
        <v>162.80086111663732</v>
      </c>
      <c r="AK322" s="68">
        <v>5.5844481429544199</v>
      </c>
      <c r="AL322" s="67">
        <v>3014.001970318111</v>
      </c>
      <c r="AM322" s="67">
        <v>94.961705914132267</v>
      </c>
      <c r="AN322" s="52">
        <v>2.7699658714757613</v>
      </c>
      <c r="AO322" s="52">
        <v>0.46876345517282114</v>
      </c>
      <c r="AP322" s="68">
        <v>91.199041743028559</v>
      </c>
      <c r="AQ322" s="68">
        <v>2.3644196007451845</v>
      </c>
      <c r="AR322" s="71"/>
      <c r="AS322" s="71"/>
      <c r="AT322" s="70" t="s">
        <v>514</v>
      </c>
      <c r="AU322" s="70" t="s">
        <v>514</v>
      </c>
      <c r="AV322" s="70">
        <v>8.0350221299459196E-3</v>
      </c>
      <c r="AW322" s="70">
        <v>4.0636893530760975E-3</v>
      </c>
      <c r="AX322" s="70">
        <v>0.11136475134913244</v>
      </c>
      <c r="AY322" s="70">
        <v>8.1438540634167327E-3</v>
      </c>
      <c r="AZ322" s="70">
        <v>3.5933634281173618E-2</v>
      </c>
      <c r="BA322" s="70">
        <v>6.9182571748236579E-3</v>
      </c>
      <c r="BB322" s="70" t="s">
        <v>514</v>
      </c>
      <c r="BC322" s="70" t="s">
        <v>514</v>
      </c>
      <c r="BD322" s="70" t="s">
        <v>514</v>
      </c>
      <c r="BE322" s="70" t="s">
        <v>514</v>
      </c>
      <c r="BF322" s="70">
        <v>4.7652433189693797E-4</v>
      </c>
      <c r="BG322" s="70">
        <v>4.1569143846328634E-4</v>
      </c>
      <c r="BH322" s="70">
        <v>2.850661379863183E-3</v>
      </c>
      <c r="BI322" s="70">
        <v>1.9659733654228853E-3</v>
      </c>
      <c r="BJ322" s="70">
        <v>3.608521502910092E-2</v>
      </c>
      <c r="BK322" s="70">
        <v>5.4890186241449302E-3</v>
      </c>
    </row>
    <row r="323" spans="1:63" x14ac:dyDescent="0.15">
      <c r="A323" s="21" t="s">
        <v>600</v>
      </c>
      <c r="B323" s="21" t="s">
        <v>360</v>
      </c>
      <c r="C323" s="35">
        <v>38.664400000000001</v>
      </c>
      <c r="D323" s="35">
        <v>19.153099999999998</v>
      </c>
      <c r="E323" s="35">
        <v>41.448099999999997</v>
      </c>
      <c r="F323" s="35">
        <v>0.23172200000000001</v>
      </c>
      <c r="G323" s="35">
        <v>0.171598</v>
      </c>
      <c r="H323" s="35" t="s">
        <v>514</v>
      </c>
      <c r="I323" s="35" t="s">
        <v>514</v>
      </c>
      <c r="J323" s="35" t="s">
        <v>514</v>
      </c>
      <c r="K323" s="35" t="s">
        <v>514</v>
      </c>
      <c r="L323" s="35">
        <v>99.668999999999997</v>
      </c>
      <c r="M323" s="35">
        <v>79.413600000000002</v>
      </c>
      <c r="N323" s="52">
        <v>1.8144702079128308</v>
      </c>
      <c r="O323" s="52">
        <v>9.7041303598680656E-2</v>
      </c>
      <c r="P323" s="70" t="s">
        <v>514</v>
      </c>
      <c r="Q323" s="70" t="s">
        <v>514</v>
      </c>
      <c r="R323" s="55" t="s">
        <v>514</v>
      </c>
      <c r="S323" s="55" t="s">
        <v>514</v>
      </c>
      <c r="T323" s="52">
        <v>66.53912190999695</v>
      </c>
      <c r="U323" s="52">
        <v>1.5891469793604818</v>
      </c>
      <c r="V323" s="52">
        <v>44.577243326103151</v>
      </c>
      <c r="W323" s="52">
        <v>1.0213115047759482</v>
      </c>
      <c r="X323" s="67">
        <v>1481.9224847884173</v>
      </c>
      <c r="Y323" s="67">
        <v>39.894170634487928</v>
      </c>
      <c r="Z323" s="52">
        <v>5.5546464056107538</v>
      </c>
      <c r="AA323" s="52">
        <v>0.16393921683226187</v>
      </c>
      <c r="AB323" s="68">
        <v>72.311394243496551</v>
      </c>
      <c r="AC323" s="68">
        <v>2.0839018513975951</v>
      </c>
      <c r="AD323" s="52">
        <v>7.9813891345370571</v>
      </c>
      <c r="AE323" s="52">
        <v>0.24073795533406439</v>
      </c>
      <c r="AF323" s="68">
        <v>187.68727595857439</v>
      </c>
      <c r="AG323" s="68">
        <v>6.5160320448517988</v>
      </c>
      <c r="AH323" s="67">
        <v>2021.4654114817354</v>
      </c>
      <c r="AI323" s="67">
        <v>60.117930452988418</v>
      </c>
      <c r="AJ323" s="68">
        <v>204.54224469363561</v>
      </c>
      <c r="AK323" s="68">
        <v>6.7202681042332841</v>
      </c>
      <c r="AL323" s="67">
        <v>1518.3551021705277</v>
      </c>
      <c r="AM323" s="67">
        <v>44.384275590300945</v>
      </c>
      <c r="AN323" s="52">
        <v>4.5810974028252973</v>
      </c>
      <c r="AO323" s="52">
        <v>0.37288002116019858</v>
      </c>
      <c r="AP323" s="68">
        <v>123.03426279591906</v>
      </c>
      <c r="AQ323" s="68">
        <v>4.3066214156430149</v>
      </c>
      <c r="AR323" s="71"/>
      <c r="AS323" s="71"/>
      <c r="AT323" s="70" t="s">
        <v>514</v>
      </c>
      <c r="AU323" s="70" t="s">
        <v>514</v>
      </c>
      <c r="AV323" s="70">
        <v>4.0636893530760975E-3</v>
      </c>
      <c r="AW323" s="70">
        <v>2.1242012527443233E-3</v>
      </c>
      <c r="AX323" s="70">
        <v>0.1445288799447331</v>
      </c>
      <c r="AY323" s="70">
        <v>8.9288038526617198E-3</v>
      </c>
      <c r="AZ323" s="70">
        <v>4.4400755002599587E-2</v>
      </c>
      <c r="BA323" s="70">
        <v>8.3638631516524814E-3</v>
      </c>
      <c r="BB323" s="70" t="s">
        <v>514</v>
      </c>
      <c r="BC323" s="70" t="s">
        <v>514</v>
      </c>
      <c r="BD323" s="70" t="s">
        <v>514</v>
      </c>
      <c r="BE323" s="70" t="s">
        <v>514</v>
      </c>
      <c r="BF323" s="70">
        <v>1.2166578686730332E-4</v>
      </c>
      <c r="BG323" s="70">
        <v>1.318046024395786E-4</v>
      </c>
      <c r="BH323" s="70">
        <v>4.1285440673880583E-3</v>
      </c>
      <c r="BI323" s="70">
        <v>2.359168038507462E-3</v>
      </c>
      <c r="BJ323" s="70">
        <v>3.8626427355093945E-2</v>
      </c>
      <c r="BK323" s="70">
        <v>5.1840731450257674E-3</v>
      </c>
    </row>
    <row r="324" spans="1:63" x14ac:dyDescent="0.15">
      <c r="A324" s="21" t="s">
        <v>600</v>
      </c>
      <c r="B324" s="21" t="s">
        <v>361</v>
      </c>
      <c r="C324" s="35">
        <v>40.253399999999999</v>
      </c>
      <c r="D324" s="35">
        <v>10.2997</v>
      </c>
      <c r="E324" s="35">
        <v>48.629899999999999</v>
      </c>
      <c r="F324" s="35">
        <v>0.194438</v>
      </c>
      <c r="G324" s="35">
        <v>0.43204700000000001</v>
      </c>
      <c r="H324" s="35" t="s">
        <v>514</v>
      </c>
      <c r="I324" s="35" t="s">
        <v>514</v>
      </c>
      <c r="J324" s="35" t="s">
        <v>514</v>
      </c>
      <c r="K324" s="35" t="s">
        <v>514</v>
      </c>
      <c r="L324" s="35">
        <v>99.8095</v>
      </c>
      <c r="M324" s="35">
        <v>89.380300000000005</v>
      </c>
      <c r="N324" s="52">
        <v>1.2332332332332332</v>
      </c>
      <c r="O324" s="52">
        <v>0.12130162949835081</v>
      </c>
      <c r="P324" s="70" t="s">
        <v>514</v>
      </c>
      <c r="Q324" s="70" t="s">
        <v>514</v>
      </c>
      <c r="R324" s="55" t="s">
        <v>514</v>
      </c>
      <c r="S324" s="55" t="s">
        <v>514</v>
      </c>
      <c r="T324" s="52">
        <v>133.89844871256702</v>
      </c>
      <c r="U324" s="52">
        <v>3.0757683471493191</v>
      </c>
      <c r="V324" s="52">
        <v>22.625053688154239</v>
      </c>
      <c r="W324" s="52">
        <v>0.55270975552580726</v>
      </c>
      <c r="X324" s="67">
        <v>1312.6155167298589</v>
      </c>
      <c r="Y324" s="67">
        <v>31.136913665941794</v>
      </c>
      <c r="Z324" s="52">
        <v>3.9634716540035075</v>
      </c>
      <c r="AA324" s="52">
        <v>0.10607831677381649</v>
      </c>
      <c r="AB324" s="68">
        <v>65.851298504164006</v>
      </c>
      <c r="AC324" s="68">
        <v>1.7713165736879557</v>
      </c>
      <c r="AD324" s="52">
        <v>5.4906772120423142</v>
      </c>
      <c r="AE324" s="52">
        <v>0.17592389043643167</v>
      </c>
      <c r="AF324" s="68">
        <v>914.79979296350757</v>
      </c>
      <c r="AG324" s="68">
        <v>28.108373526811683</v>
      </c>
      <c r="AH324" s="67">
        <v>1057.6998389072648</v>
      </c>
      <c r="AI324" s="67">
        <v>24.422909246526544</v>
      </c>
      <c r="AJ324" s="68">
        <v>153.24104310920688</v>
      </c>
      <c r="AK324" s="68">
        <v>4.1646731913558392</v>
      </c>
      <c r="AL324" s="67">
        <v>3545.5810849461341</v>
      </c>
      <c r="AM324" s="67">
        <v>85.671973813836715</v>
      </c>
      <c r="AN324" s="52">
        <v>3.1534996075262511</v>
      </c>
      <c r="AO324" s="52">
        <v>0.52203202962427808</v>
      </c>
      <c r="AP324" s="68">
        <v>69.074829764627182</v>
      </c>
      <c r="AQ324" s="68">
        <v>1.6044275862199466</v>
      </c>
      <c r="AR324" s="71"/>
      <c r="AS324" s="71"/>
      <c r="AT324" s="70" t="s">
        <v>514</v>
      </c>
      <c r="AU324" s="70" t="s">
        <v>514</v>
      </c>
      <c r="AV324" s="70">
        <v>1.3391703549909867E-2</v>
      </c>
      <c r="AW324" s="70">
        <v>4.1560459292823721E-3</v>
      </c>
      <c r="AX324" s="70">
        <v>0.13285275182971393</v>
      </c>
      <c r="AY324" s="70">
        <v>7.9476166161054872E-3</v>
      </c>
      <c r="AZ324" s="70">
        <v>5.069946675878232E-2</v>
      </c>
      <c r="BA324" s="70">
        <v>8.9834085702934045E-3</v>
      </c>
      <c r="BB324" s="70">
        <v>1.4201900272242563E-3</v>
      </c>
      <c r="BC324" s="70">
        <v>8.7148024397852087E-4</v>
      </c>
      <c r="BD324" s="70" t="s">
        <v>514</v>
      </c>
      <c r="BE324" s="70" t="s">
        <v>514</v>
      </c>
      <c r="BF324" s="70">
        <v>1.6222104915640444E-4</v>
      </c>
      <c r="BG324" s="70">
        <v>1.6222104915640444E-4</v>
      </c>
      <c r="BH324" s="70">
        <v>3.8336480625746259E-3</v>
      </c>
      <c r="BI324" s="70">
        <v>2.5557653750497506E-3</v>
      </c>
      <c r="BJ324" s="70">
        <v>3.0392899418876556E-2</v>
      </c>
      <c r="BK324" s="70">
        <v>4.8791276659066038E-3</v>
      </c>
    </row>
    <row r="325" spans="1:63" x14ac:dyDescent="0.15">
      <c r="A325" s="21" t="s">
        <v>600</v>
      </c>
      <c r="B325" s="21" t="s">
        <v>362</v>
      </c>
      <c r="C325" s="35">
        <v>38.986800000000002</v>
      </c>
      <c r="D325" s="35">
        <v>17.409300000000002</v>
      </c>
      <c r="E325" s="35">
        <v>42.793399999999998</v>
      </c>
      <c r="F325" s="35">
        <v>0.221188</v>
      </c>
      <c r="G325" s="35">
        <v>0.26380799999999999</v>
      </c>
      <c r="H325" s="35" t="s">
        <v>514</v>
      </c>
      <c r="I325" s="35" t="s">
        <v>514</v>
      </c>
      <c r="J325" s="35" t="s">
        <v>514</v>
      </c>
      <c r="K325" s="35" t="s">
        <v>514</v>
      </c>
      <c r="L325" s="35">
        <v>99.674499999999995</v>
      </c>
      <c r="M325" s="35">
        <v>81.418599999999998</v>
      </c>
      <c r="N325" s="52">
        <v>1.6082574377656345</v>
      </c>
      <c r="O325" s="52">
        <v>8.2889446823873059E-2</v>
      </c>
      <c r="P325" s="70" t="s">
        <v>514</v>
      </c>
      <c r="Q325" s="70" t="s">
        <v>514</v>
      </c>
      <c r="R325" s="55" t="s">
        <v>514</v>
      </c>
      <c r="S325" s="55" t="s">
        <v>514</v>
      </c>
      <c r="T325" s="52">
        <v>111.34281416680535</v>
      </c>
      <c r="U325" s="52">
        <v>2.9732427355776752</v>
      </c>
      <c r="V325" s="52">
        <v>37.668371382030564</v>
      </c>
      <c r="W325" s="52">
        <v>1.2616200941349949</v>
      </c>
      <c r="X325" s="67">
        <v>1407.9723148318055</v>
      </c>
      <c r="Y325" s="67">
        <v>42.813256290669969</v>
      </c>
      <c r="Z325" s="52">
        <v>5.7378725891291653</v>
      </c>
      <c r="AA325" s="52">
        <v>0.19286966686148455</v>
      </c>
      <c r="AB325" s="68">
        <v>75.124661742883291</v>
      </c>
      <c r="AC325" s="68">
        <v>2.0839018513975951</v>
      </c>
      <c r="AD325" s="52">
        <v>10.351732079364769</v>
      </c>
      <c r="AE325" s="52">
        <v>0.24073795533406439</v>
      </c>
      <c r="AF325" s="68">
        <v>455.22788580013651</v>
      </c>
      <c r="AG325" s="68">
        <v>10.604522739660773</v>
      </c>
      <c r="AH325" s="67">
        <v>1800.7198855996687</v>
      </c>
      <c r="AI325" s="67">
        <v>48.845818493053088</v>
      </c>
      <c r="AJ325" s="68">
        <v>187.12633862069302</v>
      </c>
      <c r="AK325" s="68">
        <v>6.152358123593852</v>
      </c>
      <c r="AL325" s="67">
        <v>2144.8959227126829</v>
      </c>
      <c r="AM325" s="67">
        <v>65.028124702068837</v>
      </c>
      <c r="AN325" s="52">
        <v>4.2827933858971381</v>
      </c>
      <c r="AO325" s="52">
        <v>0.38353373605049002</v>
      </c>
      <c r="AP325" s="68">
        <v>116.10989110802247</v>
      </c>
      <c r="AQ325" s="68">
        <v>3.7155165154567191</v>
      </c>
      <c r="AR325" s="71"/>
      <c r="AS325" s="71"/>
      <c r="AT325" s="70" t="s">
        <v>514</v>
      </c>
      <c r="AU325" s="70" t="s">
        <v>514</v>
      </c>
      <c r="AV325" s="70">
        <v>8.1273787061521951E-3</v>
      </c>
      <c r="AW325" s="70">
        <v>3.786619624457273E-3</v>
      </c>
      <c r="AX325" s="70">
        <v>0.14541194845763372</v>
      </c>
      <c r="AY325" s="70">
        <v>9.6156349182510824E-3</v>
      </c>
      <c r="AZ325" s="70">
        <v>5.6481890666097621E-2</v>
      </c>
      <c r="BA325" s="70">
        <v>8.2606055818789936E-3</v>
      </c>
      <c r="BB325" s="70" t="s">
        <v>514</v>
      </c>
      <c r="BC325" s="70" t="s">
        <v>514</v>
      </c>
      <c r="BD325" s="70" t="s">
        <v>514</v>
      </c>
      <c r="BE325" s="70" t="s">
        <v>514</v>
      </c>
      <c r="BF325" s="70">
        <v>3.8527499174646052E-4</v>
      </c>
      <c r="BG325" s="70">
        <v>2.3319275816233138E-4</v>
      </c>
      <c r="BH325" s="70">
        <v>6.0945174328109432E-3</v>
      </c>
      <c r="BI325" s="70">
        <v>2.850661379863183E-3</v>
      </c>
      <c r="BJ325" s="70">
        <v>3.4052245168306509E-2</v>
      </c>
      <c r="BK325" s="70">
        <v>5.4890186241449302E-3</v>
      </c>
    </row>
    <row r="326" spans="1:63" x14ac:dyDescent="0.15">
      <c r="A326" s="21" t="s">
        <v>600</v>
      </c>
      <c r="B326" s="21" t="s">
        <v>363</v>
      </c>
      <c r="C326" s="35">
        <v>39.203000000000003</v>
      </c>
      <c r="D326" s="35">
        <v>15.416399999999999</v>
      </c>
      <c r="E326" s="35">
        <v>44.478200000000001</v>
      </c>
      <c r="F326" s="35">
        <v>0.240229</v>
      </c>
      <c r="G326" s="35">
        <v>0.32586799999999999</v>
      </c>
      <c r="H326" s="35" t="s">
        <v>514</v>
      </c>
      <c r="I326" s="35" t="s">
        <v>514</v>
      </c>
      <c r="J326" s="35" t="s">
        <v>514</v>
      </c>
      <c r="K326" s="35" t="s">
        <v>514</v>
      </c>
      <c r="L326" s="35">
        <v>99.663700000000006</v>
      </c>
      <c r="M326" s="35">
        <v>83.721199999999996</v>
      </c>
      <c r="N326" s="52">
        <v>1.4384351564679434</v>
      </c>
      <c r="O326" s="52">
        <v>8.2889446823873059E-2</v>
      </c>
      <c r="P326" s="70" t="s">
        <v>514</v>
      </c>
      <c r="Q326" s="70" t="s">
        <v>514</v>
      </c>
      <c r="R326" s="55" t="s">
        <v>514</v>
      </c>
      <c r="S326" s="55" t="s">
        <v>514</v>
      </c>
      <c r="T326" s="52">
        <v>91.760422356621362</v>
      </c>
      <c r="U326" s="52">
        <v>2.5118774835052777</v>
      </c>
      <c r="V326" s="52">
        <v>22.04831307369253</v>
      </c>
      <c r="W326" s="52">
        <v>0.84108006275666314</v>
      </c>
      <c r="X326" s="67">
        <v>1525.708769631148</v>
      </c>
      <c r="Y326" s="67">
        <v>48.651427603034051</v>
      </c>
      <c r="Z326" s="52">
        <v>5.0338983050847457</v>
      </c>
      <c r="AA326" s="52">
        <v>0.14465225014611338</v>
      </c>
      <c r="AB326" s="68">
        <v>93.775583312891783</v>
      </c>
      <c r="AC326" s="68">
        <v>2.6048773142469939</v>
      </c>
      <c r="AD326" s="52">
        <v>6.9351049440467012</v>
      </c>
      <c r="AE326" s="52">
        <v>0.21296049894936467</v>
      </c>
      <c r="AF326" s="68">
        <v>325.29054090573885</v>
      </c>
      <c r="AG326" s="68">
        <v>9.7101654001713094</v>
      </c>
      <c r="AH326" s="67">
        <v>1653.2430874571814</v>
      </c>
      <c r="AI326" s="67">
        <v>34.755678543133925</v>
      </c>
      <c r="AJ326" s="68">
        <v>173.59115074878656</v>
      </c>
      <c r="AK326" s="68">
        <v>4.3539765182356494</v>
      </c>
      <c r="AL326" s="67">
        <v>2733.2456223980676</v>
      </c>
      <c r="AM326" s="67">
        <v>84.639781358248314</v>
      </c>
      <c r="AN326" s="52">
        <v>3.2067681819777079</v>
      </c>
      <c r="AO326" s="52">
        <v>0.35157259137961588</v>
      </c>
      <c r="AP326" s="68">
        <v>107.74997894824484</v>
      </c>
      <c r="AQ326" s="68">
        <v>2.7021938294230683</v>
      </c>
      <c r="AR326" s="71"/>
      <c r="AS326" s="71"/>
      <c r="AT326" s="70" t="s">
        <v>514</v>
      </c>
      <c r="AU326" s="70" t="s">
        <v>514</v>
      </c>
      <c r="AV326" s="70">
        <v>1.0990432568546718E-2</v>
      </c>
      <c r="AW326" s="70">
        <v>5.2643248437576713E-3</v>
      </c>
      <c r="AX326" s="70">
        <v>0.11911613051792667</v>
      </c>
      <c r="AY326" s="70">
        <v>6.7701919322380073E-3</v>
      </c>
      <c r="AZ326" s="70">
        <v>5.0492951619235352E-2</v>
      </c>
      <c r="BA326" s="70">
        <v>8.4671207214259692E-3</v>
      </c>
      <c r="BB326" s="70" t="s">
        <v>514</v>
      </c>
      <c r="BC326" s="70" t="s">
        <v>514</v>
      </c>
      <c r="BD326" s="70" t="s">
        <v>514</v>
      </c>
      <c r="BE326" s="70" t="s">
        <v>514</v>
      </c>
      <c r="BF326" s="70">
        <v>4.2583025403556166E-4</v>
      </c>
      <c r="BG326" s="70">
        <v>2.9402565159598301E-4</v>
      </c>
      <c r="BH326" s="70">
        <v>6.4877121058955212E-3</v>
      </c>
      <c r="BI326" s="70">
        <v>2.5557653750497506E-3</v>
      </c>
      <c r="BJ326" s="70">
        <v>3.0596196404955995E-2</v>
      </c>
      <c r="BK326" s="70">
        <v>4.8791276659066038E-3</v>
      </c>
    </row>
    <row r="327" spans="1:63" x14ac:dyDescent="0.15">
      <c r="A327" s="21" t="s">
        <v>600</v>
      </c>
      <c r="B327" s="21" t="s">
        <v>364</v>
      </c>
      <c r="C327" s="35">
        <v>39.5075</v>
      </c>
      <c r="D327" s="35">
        <v>14.004</v>
      </c>
      <c r="E327" s="35">
        <v>45.665799999999997</v>
      </c>
      <c r="F327" s="35">
        <v>0.22483700000000001</v>
      </c>
      <c r="G327" s="35">
        <v>0.36141200000000001</v>
      </c>
      <c r="H327" s="35" t="s">
        <v>514</v>
      </c>
      <c r="I327" s="35" t="s">
        <v>514</v>
      </c>
      <c r="J327" s="35" t="s">
        <v>514</v>
      </c>
      <c r="K327" s="35" t="s">
        <v>514</v>
      </c>
      <c r="L327" s="35">
        <v>99.763499999999993</v>
      </c>
      <c r="M327" s="35">
        <v>85.321899999999999</v>
      </c>
      <c r="N327" s="52">
        <v>1.5122269810794402</v>
      </c>
      <c r="O327" s="52">
        <v>9.4008762861221881E-2</v>
      </c>
      <c r="P327" s="70" t="s">
        <v>514</v>
      </c>
      <c r="Q327" s="70" t="s">
        <v>514</v>
      </c>
      <c r="R327" s="55" t="s">
        <v>514</v>
      </c>
      <c r="S327" s="55" t="s">
        <v>514</v>
      </c>
      <c r="T327" s="52">
        <v>101.24404142699842</v>
      </c>
      <c r="U327" s="52">
        <v>2.2555634545761678</v>
      </c>
      <c r="V327" s="52">
        <v>25.532787619398704</v>
      </c>
      <c r="W327" s="52">
        <v>1.381774388814518</v>
      </c>
      <c r="X327" s="67">
        <v>1509.1672842461164</v>
      </c>
      <c r="Y327" s="67">
        <v>41.840227738609286</v>
      </c>
      <c r="Z327" s="52">
        <v>5.4485680888369385</v>
      </c>
      <c r="AA327" s="52">
        <v>0.13500876680303919</v>
      </c>
      <c r="AB327" s="68">
        <v>87.836463036408631</v>
      </c>
      <c r="AC327" s="68">
        <v>2.7090724068168739</v>
      </c>
      <c r="AD327" s="52">
        <v>7.1110288344831325</v>
      </c>
      <c r="AE327" s="52">
        <v>0.22221965107759789</v>
      </c>
      <c r="AF327" s="68">
        <v>386.1068399910223</v>
      </c>
      <c r="AG327" s="68">
        <v>10.732288073873553</v>
      </c>
      <c r="AH327" s="67">
        <v>1532.0678838878766</v>
      </c>
      <c r="AI327" s="67">
        <v>46.967133166397197</v>
      </c>
      <c r="AJ327" s="68">
        <v>166.39762432735375</v>
      </c>
      <c r="AK327" s="68">
        <v>4.7325831719952713</v>
      </c>
      <c r="AL327" s="67">
        <v>2989.2293513839895</v>
      </c>
      <c r="AM327" s="67">
        <v>86.704166269425102</v>
      </c>
      <c r="AN327" s="52">
        <v>2.9723864543912977</v>
      </c>
      <c r="AO327" s="52">
        <v>0.29830401692815894</v>
      </c>
      <c r="AP327" s="68">
        <v>93.647904900943217</v>
      </c>
      <c r="AQ327" s="68">
        <v>2.87108094376201</v>
      </c>
      <c r="AR327" s="71"/>
      <c r="AS327" s="71"/>
      <c r="AT327" s="70" t="s">
        <v>514</v>
      </c>
      <c r="AU327" s="70" t="s">
        <v>514</v>
      </c>
      <c r="AV327" s="70" t="s">
        <v>514</v>
      </c>
      <c r="AW327" s="70" t="s">
        <v>514</v>
      </c>
      <c r="AX327" s="70">
        <v>0.12372771052974096</v>
      </c>
      <c r="AY327" s="70">
        <v>8.1438540634167327E-3</v>
      </c>
      <c r="AZ327" s="70">
        <v>4.9770148630820937E-2</v>
      </c>
      <c r="BA327" s="70">
        <v>6.4019693259562199E-3</v>
      </c>
      <c r="BB327" s="70" t="s">
        <v>514</v>
      </c>
      <c r="BC327" s="70" t="s">
        <v>514</v>
      </c>
      <c r="BD327" s="70" t="s">
        <v>514</v>
      </c>
      <c r="BE327" s="70" t="s">
        <v>514</v>
      </c>
      <c r="BF327" s="70" t="s">
        <v>514</v>
      </c>
      <c r="BG327" s="70" t="s">
        <v>514</v>
      </c>
      <c r="BH327" s="70" t="s">
        <v>514</v>
      </c>
      <c r="BI327" s="70" t="s">
        <v>514</v>
      </c>
      <c r="BJ327" s="70">
        <v>2.9376414488479344E-2</v>
      </c>
      <c r="BK327" s="70">
        <v>4.8791276659066038E-3</v>
      </c>
    </row>
    <row r="328" spans="1:63" x14ac:dyDescent="0.15">
      <c r="A328" s="21" t="s">
        <v>600</v>
      </c>
      <c r="B328" s="21" t="s">
        <v>365</v>
      </c>
      <c r="C328" s="35">
        <v>38.762599999999999</v>
      </c>
      <c r="D328" s="35">
        <v>18.017299999999999</v>
      </c>
      <c r="E328" s="35">
        <v>42.436999999999998</v>
      </c>
      <c r="F328" s="35">
        <v>0.20258799999999999</v>
      </c>
      <c r="G328" s="35">
        <v>0.298259</v>
      </c>
      <c r="H328" s="35" t="s">
        <v>514</v>
      </c>
      <c r="I328" s="35" t="s">
        <v>514</v>
      </c>
      <c r="J328" s="35" t="s">
        <v>514</v>
      </c>
      <c r="K328" s="35" t="s">
        <v>514</v>
      </c>
      <c r="L328" s="35">
        <v>99.717699999999994</v>
      </c>
      <c r="M328" s="35">
        <v>80.764099999999999</v>
      </c>
      <c r="N328" s="52">
        <v>1.7902098820131607</v>
      </c>
      <c r="O328" s="52">
        <v>8.5921987561331833E-2</v>
      </c>
      <c r="P328" s="70" t="s">
        <v>514</v>
      </c>
      <c r="Q328" s="70" t="s">
        <v>514</v>
      </c>
      <c r="R328" s="55" t="s">
        <v>514</v>
      </c>
      <c r="S328" s="55" t="s">
        <v>514</v>
      </c>
      <c r="T328" s="52">
        <v>67.359326802570095</v>
      </c>
      <c r="U328" s="52">
        <v>1.6404097851463038</v>
      </c>
      <c r="V328" s="52">
        <v>18.864224264685159</v>
      </c>
      <c r="W328" s="52">
        <v>0.66084862073737827</v>
      </c>
      <c r="X328" s="67">
        <v>1344.7254589478612</v>
      </c>
      <c r="Y328" s="67">
        <v>38.921142082427245</v>
      </c>
      <c r="Z328" s="52">
        <v>5.265341905318528</v>
      </c>
      <c r="AA328" s="52">
        <v>0.16393921683226187</v>
      </c>
      <c r="AB328" s="68">
        <v>84.710610259312233</v>
      </c>
      <c r="AC328" s="68">
        <v>2.8132674993867535</v>
      </c>
      <c r="AD328" s="52">
        <v>6.981400704687867</v>
      </c>
      <c r="AE328" s="52">
        <v>0.23147880320583114</v>
      </c>
      <c r="AF328" s="68">
        <v>233.29950027253696</v>
      </c>
      <c r="AG328" s="68">
        <v>7.1548587159157009</v>
      </c>
      <c r="AH328" s="67">
        <v>1927.5311451489411</v>
      </c>
      <c r="AI328" s="67">
        <v>54.481874473020753</v>
      </c>
      <c r="AJ328" s="68">
        <v>189.96588852389016</v>
      </c>
      <c r="AK328" s="68">
        <v>5.3951448160746089</v>
      </c>
      <c r="AL328" s="67">
        <v>2433.9098102774333</v>
      </c>
      <c r="AM328" s="67">
        <v>86.704166269425102</v>
      </c>
      <c r="AN328" s="52">
        <v>3.5157259137961585</v>
      </c>
      <c r="AO328" s="52">
        <v>0.37288002116019858</v>
      </c>
      <c r="AP328" s="68">
        <v>117.20765735122559</v>
      </c>
      <c r="AQ328" s="68">
        <v>3.5466294011177775</v>
      </c>
      <c r="AR328" s="71"/>
      <c r="AS328" s="71"/>
      <c r="AT328" s="70" t="s">
        <v>514</v>
      </c>
      <c r="AU328" s="70" t="s">
        <v>514</v>
      </c>
      <c r="AV328" s="70" t="s">
        <v>514</v>
      </c>
      <c r="AW328" s="70" t="s">
        <v>514</v>
      </c>
      <c r="AX328" s="70">
        <v>0.14256650547162067</v>
      </c>
      <c r="AY328" s="70">
        <v>8.3400915107279799E-3</v>
      </c>
      <c r="AZ328" s="70">
        <v>4.8221285084218628E-2</v>
      </c>
      <c r="BA328" s="70">
        <v>7.5378025934645819E-3</v>
      </c>
      <c r="BB328" s="70" t="s">
        <v>514</v>
      </c>
      <c r="BC328" s="70" t="s">
        <v>514</v>
      </c>
      <c r="BD328" s="70" t="s">
        <v>514</v>
      </c>
      <c r="BE328" s="70" t="s">
        <v>514</v>
      </c>
      <c r="BF328" s="70">
        <v>2.7374802045143247E-4</v>
      </c>
      <c r="BG328" s="70">
        <v>1.8249868030095499E-4</v>
      </c>
      <c r="BH328" s="70" t="s">
        <v>514</v>
      </c>
      <c r="BI328" s="70" t="s">
        <v>514</v>
      </c>
      <c r="BJ328" s="70">
        <v>3.4560487633505117E-2</v>
      </c>
      <c r="BK328" s="70">
        <v>5.4890186241449302E-3</v>
      </c>
    </row>
    <row r="329" spans="1:63" x14ac:dyDescent="0.15">
      <c r="A329" s="21" t="s">
        <v>600</v>
      </c>
      <c r="B329" s="21" t="s">
        <v>366</v>
      </c>
      <c r="C329" s="35">
        <v>40.078000000000003</v>
      </c>
      <c r="D329" s="35">
        <v>10.860300000000001</v>
      </c>
      <c r="E329" s="35">
        <v>48.243299999999998</v>
      </c>
      <c r="F329" s="35">
        <v>0.197405</v>
      </c>
      <c r="G329" s="35">
        <v>0.36887700000000001</v>
      </c>
      <c r="H329" s="35" t="s">
        <v>514</v>
      </c>
      <c r="I329" s="35" t="s">
        <v>514</v>
      </c>
      <c r="J329" s="35" t="s">
        <v>514</v>
      </c>
      <c r="K329" s="35" t="s">
        <v>514</v>
      </c>
      <c r="L329" s="35">
        <v>99.747799999999998</v>
      </c>
      <c r="M329" s="35">
        <v>88.787400000000005</v>
      </c>
      <c r="N329" s="52">
        <v>1.6072465908531484</v>
      </c>
      <c r="O329" s="52">
        <v>0.11119316037348824</v>
      </c>
      <c r="P329" s="70" t="s">
        <v>514</v>
      </c>
      <c r="Q329" s="70" t="s">
        <v>514</v>
      </c>
      <c r="R329" s="55" t="s">
        <v>514</v>
      </c>
      <c r="S329" s="55" t="s">
        <v>514</v>
      </c>
      <c r="T329" s="52">
        <v>98.680901137707323</v>
      </c>
      <c r="U329" s="52">
        <v>4.7674409380814451</v>
      </c>
      <c r="V329" s="52">
        <v>18.383607085967068</v>
      </c>
      <c r="W329" s="52">
        <v>0.72092576807713993</v>
      </c>
      <c r="X329" s="67">
        <v>1237.6923182211863</v>
      </c>
      <c r="Y329" s="67">
        <v>47.678399050973375</v>
      </c>
      <c r="Z329" s="52">
        <v>4.3299240210403278</v>
      </c>
      <c r="AA329" s="52">
        <v>0.17358270017533606</v>
      </c>
      <c r="AB329" s="68">
        <v>52.097546284939874</v>
      </c>
      <c r="AC329" s="68">
        <v>2.1880969439674751</v>
      </c>
      <c r="AD329" s="52">
        <v>7.4721357674842297</v>
      </c>
      <c r="AE329" s="52">
        <v>0.30555202023169714</v>
      </c>
      <c r="AF329" s="68">
        <v>668.21269793284137</v>
      </c>
      <c r="AG329" s="68">
        <v>29.386026868939489</v>
      </c>
      <c r="AH329" s="67">
        <v>1285.0207634326273</v>
      </c>
      <c r="AI329" s="67">
        <v>44.149105176413364</v>
      </c>
      <c r="AJ329" s="68">
        <v>167.6280959520725</v>
      </c>
      <c r="AK329" s="68">
        <v>7.0988747579929061</v>
      </c>
      <c r="AL329" s="67">
        <v>2921.1046493151553</v>
      </c>
      <c r="AM329" s="67">
        <v>113.54117011472336</v>
      </c>
      <c r="AN329" s="52">
        <v>2.6421212927922646</v>
      </c>
      <c r="AO329" s="52">
        <v>0.47941717006311252</v>
      </c>
      <c r="AP329" s="68">
        <v>79.714717967980519</v>
      </c>
      <c r="AQ329" s="68">
        <v>3.2088551724398933</v>
      </c>
      <c r="AR329" s="71"/>
      <c r="AS329" s="71"/>
      <c r="AT329" s="70" t="s">
        <v>514</v>
      </c>
      <c r="AU329" s="70" t="s">
        <v>514</v>
      </c>
      <c r="AV329" s="70">
        <v>8.4044484347710197E-3</v>
      </c>
      <c r="AW329" s="70">
        <v>3.417193319632173E-3</v>
      </c>
      <c r="AX329" s="70">
        <v>9.4292093433053989E-2</v>
      </c>
      <c r="AY329" s="70">
        <v>7.8494978924498644E-3</v>
      </c>
      <c r="AZ329" s="70">
        <v>4.460727014214657E-2</v>
      </c>
      <c r="BA329" s="70">
        <v>7.3312874539176072E-3</v>
      </c>
      <c r="BB329" s="70" t="s">
        <v>514</v>
      </c>
      <c r="BC329" s="70" t="s">
        <v>514</v>
      </c>
      <c r="BD329" s="70" t="s">
        <v>514</v>
      </c>
      <c r="BE329" s="70" t="s">
        <v>514</v>
      </c>
      <c r="BF329" s="70" t="s">
        <v>514</v>
      </c>
      <c r="BG329" s="70" t="s">
        <v>514</v>
      </c>
      <c r="BH329" s="70">
        <v>6.5860107741666655E-3</v>
      </c>
      <c r="BI329" s="70">
        <v>2.850661379863183E-3</v>
      </c>
      <c r="BJ329" s="70">
        <v>2.8359929558082139E-2</v>
      </c>
      <c r="BK329" s="70">
        <v>4.3708852007079994E-3</v>
      </c>
    </row>
    <row r="330" spans="1:63" x14ac:dyDescent="0.15">
      <c r="A330" s="21" t="s">
        <v>600</v>
      </c>
      <c r="B330" s="21" t="s">
        <v>367</v>
      </c>
      <c r="C330" s="35">
        <v>39.776699999999998</v>
      </c>
      <c r="D330" s="35">
        <v>10.5366</v>
      </c>
      <c r="E330" s="35">
        <v>48.5869</v>
      </c>
      <c r="F330" s="35">
        <v>0.20081499999999999</v>
      </c>
      <c r="G330" s="35">
        <v>0.42638399999999999</v>
      </c>
      <c r="H330" s="35" t="s">
        <v>514</v>
      </c>
      <c r="I330" s="35" t="s">
        <v>514</v>
      </c>
      <c r="J330" s="35" t="s">
        <v>514</v>
      </c>
      <c r="K330" s="35" t="s">
        <v>514</v>
      </c>
      <c r="L330" s="35">
        <v>99.5274</v>
      </c>
      <c r="M330" s="35">
        <v>89.153999999999996</v>
      </c>
      <c r="N330" s="52">
        <v>1.2665911813452797</v>
      </c>
      <c r="O330" s="52">
        <v>7.8846059173928035E-2</v>
      </c>
      <c r="P330" s="70" t="s">
        <v>514</v>
      </c>
      <c r="Q330" s="70" t="s">
        <v>514</v>
      </c>
      <c r="R330" s="55" t="s">
        <v>514</v>
      </c>
      <c r="S330" s="55" t="s">
        <v>514</v>
      </c>
      <c r="T330" s="52">
        <v>126.00397662155045</v>
      </c>
      <c r="U330" s="52">
        <v>3.8447104339366489</v>
      </c>
      <c r="V330" s="52">
        <v>19.525072885422539</v>
      </c>
      <c r="W330" s="52">
        <v>0.66084862073737827</v>
      </c>
      <c r="X330" s="67">
        <v>1225.0429470443976</v>
      </c>
      <c r="Y330" s="67">
        <v>37.948113530366562</v>
      </c>
      <c r="Z330" s="52">
        <v>3.8573933372296905</v>
      </c>
      <c r="AA330" s="52">
        <v>0.12536528345996495</v>
      </c>
      <c r="AB330" s="68">
        <v>60.849934060809773</v>
      </c>
      <c r="AC330" s="68">
        <v>1.8755116662578357</v>
      </c>
      <c r="AD330" s="52">
        <v>5.9443756663257439</v>
      </c>
      <c r="AE330" s="52">
        <v>0.18518304256466492</v>
      </c>
      <c r="AF330" s="68">
        <v>864.97131262052324</v>
      </c>
      <c r="AG330" s="68">
        <v>21.720106816172667</v>
      </c>
      <c r="AH330" s="67">
        <v>1079.3047201638076</v>
      </c>
      <c r="AI330" s="67">
        <v>26.301594573182431</v>
      </c>
      <c r="AJ330" s="68">
        <v>150.68544819632942</v>
      </c>
      <c r="AK330" s="68">
        <v>3.8807182010361219</v>
      </c>
      <c r="AL330" s="67">
        <v>3553.8386245908409</v>
      </c>
      <c r="AM330" s="67">
        <v>101.15486064766263</v>
      </c>
      <c r="AN330" s="52">
        <v>2.8338881608175099</v>
      </c>
      <c r="AO330" s="52">
        <v>0.33026516159903307</v>
      </c>
      <c r="AP330" s="68">
        <v>67.892619964254592</v>
      </c>
      <c r="AQ330" s="68">
        <v>1.9422018148978302</v>
      </c>
      <c r="AR330" s="71"/>
      <c r="AS330" s="71"/>
      <c r="AT330" s="70" t="s">
        <v>514</v>
      </c>
      <c r="AU330" s="70" t="s">
        <v>514</v>
      </c>
      <c r="AV330" s="70">
        <v>5.2643248437576713E-3</v>
      </c>
      <c r="AW330" s="70">
        <v>2.4012709813631484E-3</v>
      </c>
      <c r="AX330" s="70">
        <v>0.11234593858568867</v>
      </c>
      <c r="AY330" s="70">
        <v>8.5363289580392254E-3</v>
      </c>
      <c r="AZ330" s="70">
        <v>4.0993255200074505E-2</v>
      </c>
      <c r="BA330" s="70">
        <v>6.9182571748236579E-3</v>
      </c>
      <c r="BB330" s="70">
        <v>1.0543835050604326E-3</v>
      </c>
      <c r="BC330" s="70">
        <v>5.9174584467677348E-4</v>
      </c>
      <c r="BD330" s="70" t="s">
        <v>514</v>
      </c>
      <c r="BE330" s="70" t="s">
        <v>514</v>
      </c>
      <c r="BF330" s="70" t="s">
        <v>514</v>
      </c>
      <c r="BG330" s="70" t="s">
        <v>514</v>
      </c>
      <c r="BH330" s="70" t="s">
        <v>514</v>
      </c>
      <c r="BI330" s="70" t="s">
        <v>514</v>
      </c>
      <c r="BJ330" s="70">
        <v>2.6631905176406883E-2</v>
      </c>
      <c r="BK330" s="70">
        <v>4.574182186787441E-3</v>
      </c>
    </row>
    <row r="331" spans="1:63" x14ac:dyDescent="0.15">
      <c r="A331" s="21" t="s">
        <v>600</v>
      </c>
      <c r="B331" s="21" t="s">
        <v>368</v>
      </c>
      <c r="C331" s="35">
        <v>38.625700000000002</v>
      </c>
      <c r="D331" s="35">
        <v>18.389800000000001</v>
      </c>
      <c r="E331" s="35">
        <v>42.075600000000001</v>
      </c>
      <c r="F331" s="35">
        <v>0.240867</v>
      </c>
      <c r="G331" s="35">
        <v>0.22072800000000001</v>
      </c>
      <c r="H331" s="35" t="s">
        <v>514</v>
      </c>
      <c r="I331" s="35" t="s">
        <v>514</v>
      </c>
      <c r="J331" s="35" t="s">
        <v>514</v>
      </c>
      <c r="K331" s="35" t="s">
        <v>514</v>
      </c>
      <c r="L331" s="35">
        <v>99.552599999999998</v>
      </c>
      <c r="M331" s="35">
        <v>80.309299999999993</v>
      </c>
      <c r="N331" s="52">
        <v>1.8397413807249874</v>
      </c>
      <c r="O331" s="52">
        <v>9.1987069036249369E-2</v>
      </c>
      <c r="P331" s="70" t="s">
        <v>514</v>
      </c>
      <c r="Q331" s="70" t="s">
        <v>514</v>
      </c>
      <c r="R331" s="55" t="s">
        <v>514</v>
      </c>
      <c r="S331" s="55" t="s">
        <v>514</v>
      </c>
      <c r="T331" s="52">
        <v>71.152774430720925</v>
      </c>
      <c r="U331" s="52">
        <v>1.4866213677888376</v>
      </c>
      <c r="V331" s="52">
        <v>33.883511099625572</v>
      </c>
      <c r="W331" s="52">
        <v>0.78100291541690159</v>
      </c>
      <c r="X331" s="67">
        <v>1587.0095684109708</v>
      </c>
      <c r="Y331" s="67">
        <v>46.705370498912693</v>
      </c>
      <c r="Z331" s="52">
        <v>5.7378725891291653</v>
      </c>
      <c r="AA331" s="52">
        <v>0.16393921683226187</v>
      </c>
      <c r="AB331" s="68">
        <v>76.375002853721853</v>
      </c>
      <c r="AC331" s="68">
        <v>2.1880969439674751</v>
      </c>
      <c r="AD331" s="52">
        <v>9.6295182133625765</v>
      </c>
      <c r="AE331" s="52">
        <v>0.30555202023169714</v>
      </c>
      <c r="AF331" s="68">
        <v>338.32260499544248</v>
      </c>
      <c r="AG331" s="68">
        <v>9.4546347317457489</v>
      </c>
      <c r="AH331" s="67">
        <v>1969.8015649986985</v>
      </c>
      <c r="AI331" s="67">
        <v>50.724503819708978</v>
      </c>
      <c r="AJ331" s="68">
        <v>196.59150496468354</v>
      </c>
      <c r="AK331" s="68">
        <v>5.2058414891947979</v>
      </c>
      <c r="AL331" s="67">
        <v>1959.1012807067721</v>
      </c>
      <c r="AM331" s="67">
        <v>52.641815235008103</v>
      </c>
      <c r="AN331" s="52">
        <v>5.1137831473398672</v>
      </c>
      <c r="AO331" s="52">
        <v>0.27699658714757613</v>
      </c>
      <c r="AP331" s="68">
        <v>121.26094809536018</v>
      </c>
      <c r="AQ331" s="68">
        <v>3.5466294011177775</v>
      </c>
      <c r="AR331" s="71"/>
      <c r="AS331" s="71"/>
      <c r="AT331" s="70" t="s">
        <v>514</v>
      </c>
      <c r="AU331" s="70" t="s">
        <v>514</v>
      </c>
      <c r="AV331" s="70">
        <v>5.0796116913451213E-3</v>
      </c>
      <c r="AW331" s="70">
        <v>2.8630538623945229E-3</v>
      </c>
      <c r="AX331" s="70">
        <v>0.14521571101032246</v>
      </c>
      <c r="AY331" s="70">
        <v>1.1774246838674795E-2</v>
      </c>
      <c r="AZ331" s="70">
        <v>4.4297497432826106E-2</v>
      </c>
      <c r="BA331" s="70">
        <v>6.298711756182733E-3</v>
      </c>
      <c r="BB331" s="70">
        <v>6.7781796753884965E-4</v>
      </c>
      <c r="BC331" s="70">
        <v>4.6263766038365922E-4</v>
      </c>
      <c r="BD331" s="70" t="s">
        <v>514</v>
      </c>
      <c r="BE331" s="70" t="s">
        <v>514</v>
      </c>
      <c r="BF331" s="70">
        <v>1.5208223358412914E-4</v>
      </c>
      <c r="BG331" s="70">
        <v>1.6222104915640444E-4</v>
      </c>
      <c r="BH331" s="70" t="s">
        <v>514</v>
      </c>
      <c r="BI331" s="70" t="s">
        <v>514</v>
      </c>
      <c r="BJ331" s="70">
        <v>4.1269288174126693E-2</v>
      </c>
      <c r="BK331" s="70">
        <v>6.8104490336613017E-3</v>
      </c>
    </row>
    <row r="332" spans="1:63" x14ac:dyDescent="0.15">
      <c r="A332" s="21" t="s">
        <v>600</v>
      </c>
      <c r="B332" s="21" t="s">
        <v>369</v>
      </c>
      <c r="C332" s="35">
        <v>38.702599999999997</v>
      </c>
      <c r="D332" s="35">
        <v>17.816099999999999</v>
      </c>
      <c r="E332" s="35">
        <v>42.599899999999998</v>
      </c>
      <c r="F332" s="35">
        <v>0.24518499999999999</v>
      </c>
      <c r="G332" s="35">
        <v>0.23049800000000001</v>
      </c>
      <c r="H332" s="35" t="s">
        <v>514</v>
      </c>
      <c r="I332" s="35" t="s">
        <v>514</v>
      </c>
      <c r="J332" s="35" t="s">
        <v>514</v>
      </c>
      <c r="K332" s="35" t="s">
        <v>514</v>
      </c>
      <c r="L332" s="35">
        <v>99.594200000000001</v>
      </c>
      <c r="M332" s="35">
        <v>80.997</v>
      </c>
      <c r="N332" s="52">
        <v>1.5284005316792202</v>
      </c>
      <c r="O332" s="52">
        <v>9.2997915948735618E-2</v>
      </c>
      <c r="P332" s="70" t="s">
        <v>514</v>
      </c>
      <c r="Q332" s="70" t="s">
        <v>514</v>
      </c>
      <c r="R332" s="55" t="s">
        <v>514</v>
      </c>
      <c r="S332" s="55" t="s">
        <v>514</v>
      </c>
      <c r="T332" s="52">
        <v>108.62588546015679</v>
      </c>
      <c r="U332" s="52">
        <v>3.485870793435895</v>
      </c>
      <c r="V332" s="52">
        <v>16.04660605445034</v>
      </c>
      <c r="W332" s="52">
        <v>0.39650917244242695</v>
      </c>
      <c r="X332" s="67">
        <v>1552.953569088847</v>
      </c>
      <c r="Y332" s="67">
        <v>44.759313394791327</v>
      </c>
      <c r="Z332" s="52">
        <v>5.7475160724722389</v>
      </c>
      <c r="AA332" s="52">
        <v>0.14465225014611338</v>
      </c>
      <c r="AB332" s="68">
        <v>91.274901091214659</v>
      </c>
      <c r="AC332" s="68">
        <v>2.2922920365373547</v>
      </c>
      <c r="AD332" s="52">
        <v>10.731357316622331</v>
      </c>
      <c r="AE332" s="52">
        <v>0.31481117235993039</v>
      </c>
      <c r="AF332" s="68">
        <v>486.01933134541656</v>
      </c>
      <c r="AG332" s="68">
        <v>11.754410747575795</v>
      </c>
      <c r="AH332" s="67">
        <v>1808.2346269062921</v>
      </c>
      <c r="AI332" s="67">
        <v>43.209762513085423</v>
      </c>
      <c r="AJ332" s="68">
        <v>187.78890026477237</v>
      </c>
      <c r="AK332" s="68">
        <v>5.1111898257548933</v>
      </c>
      <c r="AL332" s="67">
        <v>2034.4513299647249</v>
      </c>
      <c r="AM332" s="67">
        <v>49.545237868242921</v>
      </c>
      <c r="AN332" s="52">
        <v>4.0377579434204369</v>
      </c>
      <c r="AO332" s="52">
        <v>0.37288002116019858</v>
      </c>
      <c r="AP332" s="68">
        <v>110.28328566332897</v>
      </c>
      <c r="AQ332" s="68">
        <v>3.2088551724398933</v>
      </c>
      <c r="AR332" s="71"/>
      <c r="AS332" s="71"/>
      <c r="AT332" s="70" t="s">
        <v>514</v>
      </c>
      <c r="AU332" s="70" t="s">
        <v>514</v>
      </c>
      <c r="AV332" s="70">
        <v>1.0066866806483969E-2</v>
      </c>
      <c r="AW332" s="70">
        <v>2.9554104386007984E-3</v>
      </c>
      <c r="AX332" s="70">
        <v>0.13412829523723704</v>
      </c>
      <c r="AY332" s="70">
        <v>7.1626668268605009E-3</v>
      </c>
      <c r="AZ332" s="70">
        <v>6.1128481305904557E-2</v>
      </c>
      <c r="BA332" s="70">
        <v>7.8475753027850443E-3</v>
      </c>
      <c r="BB332" s="70" t="s">
        <v>514</v>
      </c>
      <c r="BC332" s="70" t="s">
        <v>514</v>
      </c>
      <c r="BD332" s="70" t="s">
        <v>514</v>
      </c>
      <c r="BE332" s="70" t="s">
        <v>514</v>
      </c>
      <c r="BF332" s="70" t="s">
        <v>514</v>
      </c>
      <c r="BG332" s="70" t="s">
        <v>514</v>
      </c>
      <c r="BH332" s="70">
        <v>3.3421547212189044E-3</v>
      </c>
      <c r="BI332" s="70">
        <v>2.1625707019651739E-3</v>
      </c>
      <c r="BJ332" s="70">
        <v>3.4662136126544833E-2</v>
      </c>
      <c r="BK332" s="70">
        <v>5.2857216380654878E-3</v>
      </c>
    </row>
    <row r="333" spans="1:63" x14ac:dyDescent="0.15">
      <c r="A333" s="21" t="s">
        <v>601</v>
      </c>
      <c r="B333" s="21" t="s">
        <v>432</v>
      </c>
      <c r="C333" s="35">
        <v>39.537700000000001</v>
      </c>
      <c r="D333" s="35">
        <v>10.344099999999999</v>
      </c>
      <c r="E333" s="35">
        <v>48.903300000000002</v>
      </c>
      <c r="F333" s="35">
        <v>0.21437</v>
      </c>
      <c r="G333" s="35">
        <v>0.40897099999999997</v>
      </c>
      <c r="H333" s="35">
        <v>0.14083100000000001</v>
      </c>
      <c r="I333" s="35" t="s">
        <v>514</v>
      </c>
      <c r="J333" s="35" t="s">
        <v>514</v>
      </c>
      <c r="K333" s="35" t="s">
        <v>514</v>
      </c>
      <c r="L333" s="35">
        <v>99.549199999999999</v>
      </c>
      <c r="M333" s="35">
        <v>89.392700000000005</v>
      </c>
      <c r="N333" s="52">
        <v>1.1756149592215166</v>
      </c>
      <c r="O333" s="52">
        <v>6.8737590049065461E-2</v>
      </c>
      <c r="P333" s="70" t="s">
        <v>514</v>
      </c>
      <c r="Q333" s="70" t="s">
        <v>514</v>
      </c>
      <c r="R333" s="55" t="s">
        <v>514</v>
      </c>
      <c r="S333" s="55" t="s">
        <v>514</v>
      </c>
      <c r="T333" s="52">
        <v>124.97872050583402</v>
      </c>
      <c r="U333" s="52">
        <v>2.3068262603619893</v>
      </c>
      <c r="V333" s="52">
        <v>29.197493607124166</v>
      </c>
      <c r="W333" s="52">
        <v>0.72092576807713993</v>
      </c>
      <c r="X333" s="67">
        <v>1321.3727736984049</v>
      </c>
      <c r="Y333" s="67">
        <v>29.190856561820432</v>
      </c>
      <c r="Z333" s="52">
        <v>3.9924021040327293</v>
      </c>
      <c r="AA333" s="52">
        <v>0.10607831677381649</v>
      </c>
      <c r="AB333" s="68">
        <v>65.226127948744733</v>
      </c>
      <c r="AC333" s="68">
        <v>1.1461460182686773</v>
      </c>
      <c r="AD333" s="52">
        <v>5.1388294311694516</v>
      </c>
      <c r="AE333" s="52">
        <v>0.1388872819234987</v>
      </c>
      <c r="AF333" s="68">
        <v>864.97131262052324</v>
      </c>
      <c r="AG333" s="68">
        <v>20.442453474044861</v>
      </c>
      <c r="AH333" s="67">
        <v>1075.5473495104959</v>
      </c>
      <c r="AI333" s="67">
        <v>23.483566583198598</v>
      </c>
      <c r="AJ333" s="68">
        <v>152.48382980168762</v>
      </c>
      <c r="AK333" s="68">
        <v>3.5967632107164058</v>
      </c>
      <c r="AL333" s="67">
        <v>3458.8769186767086</v>
      </c>
      <c r="AM333" s="67">
        <v>69.156894524422412</v>
      </c>
      <c r="AN333" s="52">
        <v>3.0576161735136287</v>
      </c>
      <c r="AO333" s="52">
        <v>0.34091887648932445</v>
      </c>
      <c r="AP333" s="68">
        <v>65.697087477848342</v>
      </c>
      <c r="AQ333" s="68">
        <v>1.3510969147115341</v>
      </c>
      <c r="AR333" s="71"/>
      <c r="AS333" s="71"/>
      <c r="AT333" s="70" t="s">
        <v>514</v>
      </c>
      <c r="AU333" s="70" t="s">
        <v>514</v>
      </c>
      <c r="AV333" s="70">
        <v>1.0159223382690243E-2</v>
      </c>
      <c r="AW333" s="70">
        <v>2.3089144051568733E-3</v>
      </c>
      <c r="AX333" s="70">
        <v>0.12137286116200602</v>
      </c>
      <c r="AY333" s="70">
        <v>7.5551417214829936E-3</v>
      </c>
      <c r="AZ333" s="70">
        <v>5.2867875724025563E-2</v>
      </c>
      <c r="BA333" s="70">
        <v>8.5703782911994569E-3</v>
      </c>
      <c r="BB333" s="70">
        <v>1.2695638122156231E-3</v>
      </c>
      <c r="BC333" s="70">
        <v>6.9933599825436853E-4</v>
      </c>
      <c r="BD333" s="70" t="s">
        <v>514</v>
      </c>
      <c r="BE333" s="70" t="s">
        <v>514</v>
      </c>
      <c r="BF333" s="70">
        <v>3.548585450296347E-4</v>
      </c>
      <c r="BG333" s="70">
        <v>2.3319275816233138E-4</v>
      </c>
      <c r="BH333" s="70">
        <v>3.2438560529477606E-3</v>
      </c>
      <c r="BI333" s="70">
        <v>2.0642720336940291E-3</v>
      </c>
      <c r="BJ333" s="70">
        <v>2.6631905176406883E-2</v>
      </c>
      <c r="BK333" s="70">
        <v>3.456048763350511E-3</v>
      </c>
    </row>
    <row r="334" spans="1:63" x14ac:dyDescent="0.15">
      <c r="A334" s="21" t="s">
        <v>601</v>
      </c>
      <c r="B334" s="21" t="s">
        <v>433</v>
      </c>
      <c r="C334" s="35">
        <v>39.46</v>
      </c>
      <c r="D334" s="35">
        <v>10.2775</v>
      </c>
      <c r="E334" s="35">
        <v>48.901600000000002</v>
      </c>
      <c r="F334" s="35">
        <v>0.20091999999999999</v>
      </c>
      <c r="G334" s="35">
        <v>0.40455200000000002</v>
      </c>
      <c r="H334" s="35">
        <v>0.13992299999999999</v>
      </c>
      <c r="I334" s="35" t="s">
        <v>514</v>
      </c>
      <c r="J334" s="35" t="s">
        <v>514</v>
      </c>
      <c r="K334" s="35" t="s">
        <v>514</v>
      </c>
      <c r="L334" s="35">
        <v>99.384500000000003</v>
      </c>
      <c r="M334" s="35">
        <v>89.453400000000002</v>
      </c>
      <c r="N334" s="52">
        <v>1.2231247641083707</v>
      </c>
      <c r="O334" s="52">
        <v>6.8737590049065461E-2</v>
      </c>
      <c r="P334" s="70" t="s">
        <v>514</v>
      </c>
      <c r="Q334" s="70" t="s">
        <v>514</v>
      </c>
      <c r="R334" s="55" t="s">
        <v>514</v>
      </c>
      <c r="S334" s="55" t="s">
        <v>514</v>
      </c>
      <c r="T334" s="52">
        <v>114.0084800676681</v>
      </c>
      <c r="U334" s="52">
        <v>2.5631402892910993</v>
      </c>
      <c r="V334" s="52">
        <v>28.837030723085597</v>
      </c>
      <c r="W334" s="52">
        <v>0.55871747025978347</v>
      </c>
      <c r="X334" s="67">
        <v>1354.4557444684681</v>
      </c>
      <c r="Y334" s="67">
        <v>25.298742353577708</v>
      </c>
      <c r="Z334" s="52">
        <v>3.9634716540035075</v>
      </c>
      <c r="AA334" s="52">
        <v>0.11572180011689072</v>
      </c>
      <c r="AB334" s="68">
        <v>53.868862858627836</v>
      </c>
      <c r="AC334" s="68">
        <v>1.6671214811180761</v>
      </c>
      <c r="AD334" s="52">
        <v>5.1758660396823846</v>
      </c>
      <c r="AE334" s="52">
        <v>0.1388872819234987</v>
      </c>
      <c r="AF334" s="68">
        <v>847.08416583073392</v>
      </c>
      <c r="AG334" s="68">
        <v>17.887146789789252</v>
      </c>
      <c r="AH334" s="67">
        <v>1069.9112935305282</v>
      </c>
      <c r="AI334" s="67">
        <v>19.726195929886824</v>
      </c>
      <c r="AJ334" s="68">
        <v>153.05173978232705</v>
      </c>
      <c r="AK334" s="68">
        <v>3.5021115472765008</v>
      </c>
      <c r="AL334" s="67">
        <v>3380.4302920519908</v>
      </c>
      <c r="AM334" s="67">
        <v>75.350049257952776</v>
      </c>
      <c r="AN334" s="52">
        <v>3.4731110542349928</v>
      </c>
      <c r="AO334" s="52">
        <v>0.35157259137961588</v>
      </c>
      <c r="AP334" s="68">
        <v>65.95041814935675</v>
      </c>
      <c r="AQ334" s="68">
        <v>1.8577582577283596</v>
      </c>
      <c r="AR334" s="71"/>
      <c r="AS334" s="71"/>
      <c r="AT334" s="70" t="s">
        <v>514</v>
      </c>
      <c r="AU334" s="70" t="s">
        <v>514</v>
      </c>
      <c r="AV334" s="70">
        <v>1.0159223382690243E-2</v>
      </c>
      <c r="AW334" s="70">
        <v>3.0477670148070729E-3</v>
      </c>
      <c r="AX334" s="70">
        <v>0.11381771944052303</v>
      </c>
      <c r="AY334" s="70">
        <v>8.9288038526617198E-3</v>
      </c>
      <c r="AZ334" s="70">
        <v>5.0802724328555815E-2</v>
      </c>
      <c r="BA334" s="70">
        <v>9.1899237098403801E-3</v>
      </c>
      <c r="BB334" s="70" t="s">
        <v>514</v>
      </c>
      <c r="BC334" s="70" t="s">
        <v>514</v>
      </c>
      <c r="BD334" s="70" t="s">
        <v>514</v>
      </c>
      <c r="BE334" s="70" t="s">
        <v>514</v>
      </c>
      <c r="BF334" s="70">
        <v>1.7235986472867971E-4</v>
      </c>
      <c r="BG334" s="70">
        <v>1.4194341801185387E-4</v>
      </c>
      <c r="BH334" s="70">
        <v>4.8166347452860683E-3</v>
      </c>
      <c r="BI334" s="70">
        <v>2.5557653750497506E-3</v>
      </c>
      <c r="BJ334" s="70">
        <v>2.2261019975698879E-2</v>
      </c>
      <c r="BK334" s="70">
        <v>3.659345749429953E-3</v>
      </c>
    </row>
    <row r="335" spans="1:63" x14ac:dyDescent="0.15">
      <c r="A335" s="21" t="s">
        <v>601</v>
      </c>
      <c r="B335" s="21" t="s">
        <v>434</v>
      </c>
      <c r="C335" s="35">
        <v>38.0184</v>
      </c>
      <c r="D335" s="35">
        <v>17.536000000000001</v>
      </c>
      <c r="E335" s="35">
        <v>43.171900000000001</v>
      </c>
      <c r="F335" s="35">
        <v>0.214478</v>
      </c>
      <c r="G335" s="35">
        <v>0.15947500000000001</v>
      </c>
      <c r="H335" s="35">
        <v>0.236819</v>
      </c>
      <c r="I335" s="35" t="s">
        <v>514</v>
      </c>
      <c r="J335" s="35" t="s">
        <v>514</v>
      </c>
      <c r="K335" s="35" t="s">
        <v>514</v>
      </c>
      <c r="L335" s="35">
        <v>99.337100000000007</v>
      </c>
      <c r="M335" s="35">
        <v>81.442099999999996</v>
      </c>
      <c r="N335" s="52">
        <v>1.7679712499384632</v>
      </c>
      <c r="O335" s="52">
        <v>6.4694202399120437E-2</v>
      </c>
      <c r="P335" s="70" t="s">
        <v>514</v>
      </c>
      <c r="Q335" s="70" t="s">
        <v>514</v>
      </c>
      <c r="R335" s="55" t="s">
        <v>514</v>
      </c>
      <c r="S335" s="55" t="s">
        <v>514</v>
      </c>
      <c r="T335" s="52">
        <v>69.307313422431321</v>
      </c>
      <c r="U335" s="52">
        <v>1.6404097851463038</v>
      </c>
      <c r="V335" s="52">
        <v>44.156703294724821</v>
      </c>
      <c r="W335" s="52">
        <v>1.2015429467952332</v>
      </c>
      <c r="X335" s="67">
        <v>1453.7046567786576</v>
      </c>
      <c r="Y335" s="67">
        <v>36.002056426245197</v>
      </c>
      <c r="Z335" s="52">
        <v>5.6992986557568681</v>
      </c>
      <c r="AA335" s="52">
        <v>0.14465225014611338</v>
      </c>
      <c r="AB335" s="68">
        <v>82.001537852495375</v>
      </c>
      <c r="AC335" s="68">
        <v>1.8755116662578357</v>
      </c>
      <c r="AD335" s="52">
        <v>6.907327487662001</v>
      </c>
      <c r="AE335" s="52">
        <v>0.16666473830819842</v>
      </c>
      <c r="AF335" s="68">
        <v>239.687766983176</v>
      </c>
      <c r="AG335" s="68">
        <v>5.8772053737878975</v>
      </c>
      <c r="AH335" s="67">
        <v>1889.9574386158233</v>
      </c>
      <c r="AI335" s="67">
        <v>43.209762513085423</v>
      </c>
      <c r="AJ335" s="68">
        <v>198.01127991628212</v>
      </c>
      <c r="AK335" s="68">
        <v>4.6379315085553658</v>
      </c>
      <c r="AL335" s="67">
        <v>1449.1982076461054</v>
      </c>
      <c r="AM335" s="67">
        <v>25.804811389709855</v>
      </c>
      <c r="AN335" s="52">
        <v>3.8246836456146087</v>
      </c>
      <c r="AO335" s="52">
        <v>0.42614859561165558</v>
      </c>
      <c r="AP335" s="68">
        <v>116.36322177953089</v>
      </c>
      <c r="AQ335" s="68">
        <v>2.7021938294230683</v>
      </c>
      <c r="AR335" s="71"/>
      <c r="AS335" s="71"/>
      <c r="AT335" s="70" t="s">
        <v>514</v>
      </c>
      <c r="AU335" s="70" t="s">
        <v>514</v>
      </c>
      <c r="AV335" s="70">
        <v>7.019099791676895E-3</v>
      </c>
      <c r="AW335" s="70">
        <v>2.4936275575694234E-3</v>
      </c>
      <c r="AX335" s="70">
        <v>0.15335956507373921</v>
      </c>
      <c r="AY335" s="70">
        <v>9.7137536419067069E-3</v>
      </c>
      <c r="AZ335" s="70">
        <v>5.5759087677683207E-2</v>
      </c>
      <c r="BA335" s="70">
        <v>1.001598426802828E-2</v>
      </c>
      <c r="BB335" s="70" t="s">
        <v>514</v>
      </c>
      <c r="BC335" s="70" t="s">
        <v>514</v>
      </c>
      <c r="BD335" s="70" t="s">
        <v>514</v>
      </c>
      <c r="BE335" s="70" t="s">
        <v>514</v>
      </c>
      <c r="BF335" s="70">
        <v>5.8805130319196607E-5</v>
      </c>
      <c r="BG335" s="70">
        <v>9.4290984822160067E-5</v>
      </c>
      <c r="BH335" s="70">
        <v>3.3421547212189044E-3</v>
      </c>
      <c r="BI335" s="70">
        <v>2.0642720336940291E-3</v>
      </c>
      <c r="BJ335" s="70">
        <v>3.8931372834213114E-2</v>
      </c>
      <c r="BK335" s="70">
        <v>4.7774791728668834E-3</v>
      </c>
    </row>
    <row r="336" spans="1:63" x14ac:dyDescent="0.15">
      <c r="A336" s="21" t="s">
        <v>601</v>
      </c>
      <c r="B336" s="21" t="s">
        <v>435</v>
      </c>
      <c r="C336" s="35">
        <v>38.511499999999998</v>
      </c>
      <c r="D336" s="35">
        <v>17.175899999999999</v>
      </c>
      <c r="E336" s="35">
        <v>43.438200000000002</v>
      </c>
      <c r="F336" s="35">
        <v>0.232354</v>
      </c>
      <c r="G336" s="35">
        <v>0.26898300000000003</v>
      </c>
      <c r="H336" s="35">
        <v>0.22494500000000001</v>
      </c>
      <c r="I336" s="35" t="s">
        <v>514</v>
      </c>
      <c r="J336" s="35" t="s">
        <v>514</v>
      </c>
      <c r="K336" s="35" t="s">
        <v>514</v>
      </c>
      <c r="L336" s="35">
        <v>99.851799999999997</v>
      </c>
      <c r="M336" s="35">
        <v>81.845200000000006</v>
      </c>
      <c r="N336" s="52">
        <v>1.503129358867064</v>
      </c>
      <c r="O336" s="52">
        <v>5.8629120924202895E-2</v>
      </c>
      <c r="P336" s="70" t="s">
        <v>514</v>
      </c>
      <c r="Q336" s="70" t="s">
        <v>514</v>
      </c>
      <c r="R336" s="55" t="s">
        <v>514</v>
      </c>
      <c r="S336" s="55" t="s">
        <v>514</v>
      </c>
      <c r="T336" s="52">
        <v>99.449843224494657</v>
      </c>
      <c r="U336" s="52">
        <v>2.1017750372187014</v>
      </c>
      <c r="V336" s="52">
        <v>19.777396904249539</v>
      </c>
      <c r="W336" s="52">
        <v>0.49864032292002175</v>
      </c>
      <c r="X336" s="67">
        <v>1546.1423692244223</v>
      </c>
      <c r="Y336" s="67">
        <v>36.97508497830588</v>
      </c>
      <c r="Z336" s="52">
        <v>6.0464640561075393</v>
      </c>
      <c r="AA336" s="52">
        <v>0.15429573348918763</v>
      </c>
      <c r="AB336" s="68">
        <v>125.65928163927498</v>
      </c>
      <c r="AC336" s="68">
        <v>3.0216576845265126</v>
      </c>
      <c r="AD336" s="52">
        <v>10.398027840005936</v>
      </c>
      <c r="AE336" s="52">
        <v>0.24999710746229764</v>
      </c>
      <c r="AF336" s="68">
        <v>390.19533068583127</v>
      </c>
      <c r="AG336" s="68">
        <v>8.6880427264690656</v>
      </c>
      <c r="AH336" s="67">
        <v>1840.1722774594423</v>
      </c>
      <c r="AI336" s="67">
        <v>37.573706533117758</v>
      </c>
      <c r="AJ336" s="68">
        <v>188.54611357229157</v>
      </c>
      <c r="AK336" s="68">
        <v>4.5432798451154603</v>
      </c>
      <c r="AL336" s="67">
        <v>2344.1090666412433</v>
      </c>
      <c r="AM336" s="67">
        <v>59.86716242412686</v>
      </c>
      <c r="AN336" s="52">
        <v>5.156398006901032</v>
      </c>
      <c r="AO336" s="52">
        <v>0.34091887648932445</v>
      </c>
      <c r="AP336" s="68">
        <v>108.42552740560062</v>
      </c>
      <c r="AQ336" s="68">
        <v>3.1244116152704229</v>
      </c>
      <c r="AR336" s="71"/>
      <c r="AS336" s="71"/>
      <c r="AT336" s="70" t="s">
        <v>514</v>
      </c>
      <c r="AU336" s="70" t="s">
        <v>514</v>
      </c>
      <c r="AV336" s="70" t="s">
        <v>514</v>
      </c>
      <c r="AW336" s="70" t="s">
        <v>514</v>
      </c>
      <c r="AX336" s="70">
        <v>0.15198590294256048</v>
      </c>
      <c r="AY336" s="70">
        <v>9.1250412999729653E-3</v>
      </c>
      <c r="AZ336" s="70">
        <v>0.19928710966283072</v>
      </c>
      <c r="BA336" s="70">
        <v>1.4456059768288239E-2</v>
      </c>
      <c r="BB336" s="70" t="s">
        <v>514</v>
      </c>
      <c r="BC336" s="70" t="s">
        <v>514</v>
      </c>
      <c r="BD336" s="70" t="s">
        <v>514</v>
      </c>
      <c r="BE336" s="70" t="s">
        <v>514</v>
      </c>
      <c r="BF336" s="70">
        <v>1.9263749587323026E-4</v>
      </c>
      <c r="BG336" s="70">
        <v>1.5208223358412914E-4</v>
      </c>
      <c r="BH336" s="70">
        <v>4.1285440673880583E-3</v>
      </c>
      <c r="BI336" s="70">
        <v>2.4574667067786063E-3</v>
      </c>
      <c r="BJ336" s="70">
        <v>4.0557748722848647E-2</v>
      </c>
      <c r="BK336" s="70">
        <v>6.0989095823832549E-3</v>
      </c>
    </row>
    <row r="337" spans="1:63" x14ac:dyDescent="0.15">
      <c r="A337" s="21" t="s">
        <v>601</v>
      </c>
      <c r="B337" s="21" t="s">
        <v>436</v>
      </c>
      <c r="C337" s="35">
        <v>39.375999999999998</v>
      </c>
      <c r="D337" s="35">
        <v>11.162100000000001</v>
      </c>
      <c r="E337" s="35">
        <v>48.107100000000003</v>
      </c>
      <c r="F337" s="35">
        <v>0.211039</v>
      </c>
      <c r="G337" s="35">
        <v>0.39147300000000002</v>
      </c>
      <c r="H337" s="35">
        <v>0.151806</v>
      </c>
      <c r="I337" s="35" t="s">
        <v>514</v>
      </c>
      <c r="J337" s="35" t="s">
        <v>514</v>
      </c>
      <c r="K337" s="35" t="s">
        <v>514</v>
      </c>
      <c r="L337" s="35">
        <v>99.399500000000003</v>
      </c>
      <c r="M337" s="35">
        <v>88.482799999999997</v>
      </c>
      <c r="N337" s="52">
        <v>1.2716454159077111</v>
      </c>
      <c r="O337" s="52">
        <v>7.7835212261441772E-2</v>
      </c>
      <c r="P337" s="70" t="s">
        <v>514</v>
      </c>
      <c r="Q337" s="70" t="s">
        <v>514</v>
      </c>
      <c r="R337" s="55" t="s">
        <v>514</v>
      </c>
      <c r="S337" s="55" t="s">
        <v>514</v>
      </c>
      <c r="T337" s="52">
        <v>128.720905328199</v>
      </c>
      <c r="U337" s="52">
        <v>2.6144030950769213</v>
      </c>
      <c r="V337" s="52">
        <v>25.65294191407823</v>
      </c>
      <c r="W337" s="52">
        <v>0.60077147339761661</v>
      </c>
      <c r="X337" s="67">
        <v>1407.9723148318055</v>
      </c>
      <c r="Y337" s="67">
        <v>33.082970770063156</v>
      </c>
      <c r="Z337" s="52">
        <v>4.4070718877849222</v>
      </c>
      <c r="AA337" s="52">
        <v>9.6434833430742273E-2</v>
      </c>
      <c r="AB337" s="68">
        <v>68.560370910980879</v>
      </c>
      <c r="AC337" s="68">
        <v>1.3545362034084369</v>
      </c>
      <c r="AD337" s="52">
        <v>5.9536348184539767</v>
      </c>
      <c r="AE337" s="52">
        <v>0.12962812979526545</v>
      </c>
      <c r="AF337" s="68">
        <v>813.865178935411</v>
      </c>
      <c r="AG337" s="68">
        <v>17.887146789789252</v>
      </c>
      <c r="AH337" s="67">
        <v>1161.9668745366666</v>
      </c>
      <c r="AI337" s="67">
        <v>26.301594573182431</v>
      </c>
      <c r="AJ337" s="68">
        <v>159.77200788656037</v>
      </c>
      <c r="AK337" s="68">
        <v>3.2181565569567843</v>
      </c>
      <c r="AL337" s="67">
        <v>3389.7200241522864</v>
      </c>
      <c r="AM337" s="67">
        <v>72.253471891187587</v>
      </c>
      <c r="AN337" s="52">
        <v>3.2067681819777079</v>
      </c>
      <c r="AO337" s="52">
        <v>0.34091887648932445</v>
      </c>
      <c r="AP337" s="68">
        <v>72.368128494236544</v>
      </c>
      <c r="AQ337" s="68">
        <v>1.9422018148978302</v>
      </c>
      <c r="AR337" s="71"/>
      <c r="AS337" s="71"/>
      <c r="AT337" s="70" t="s">
        <v>514</v>
      </c>
      <c r="AU337" s="70" t="s">
        <v>514</v>
      </c>
      <c r="AV337" s="70">
        <v>1.6162400836098115E-2</v>
      </c>
      <c r="AW337" s="70">
        <v>3.3248367434258975E-3</v>
      </c>
      <c r="AX337" s="70">
        <v>0.12598444117382029</v>
      </c>
      <c r="AY337" s="70">
        <v>9.2231600236285897E-3</v>
      </c>
      <c r="AZ337" s="70">
        <v>5.317764843334602E-2</v>
      </c>
      <c r="BA337" s="70">
        <v>7.4345450236910941E-3</v>
      </c>
      <c r="BB337" s="70">
        <v>6.8857698289660914E-4</v>
      </c>
      <c r="BC337" s="70">
        <v>4.6263766038365922E-4</v>
      </c>
      <c r="BD337" s="70" t="s">
        <v>514</v>
      </c>
      <c r="BE337" s="70" t="s">
        <v>514</v>
      </c>
      <c r="BF337" s="70" t="s">
        <v>514</v>
      </c>
      <c r="BG337" s="70" t="s">
        <v>514</v>
      </c>
      <c r="BH337" s="70">
        <v>5.1115307500995012E-3</v>
      </c>
      <c r="BI337" s="70">
        <v>2.4574667067786063E-3</v>
      </c>
      <c r="BJ337" s="70">
        <v>2.7750038599843811E-2</v>
      </c>
      <c r="BK337" s="70">
        <v>4.4725336937477206E-3</v>
      </c>
    </row>
    <row r="338" spans="1:63" x14ac:dyDescent="0.15">
      <c r="A338" s="21" t="s">
        <v>601</v>
      </c>
      <c r="B338" s="21" t="s">
        <v>437</v>
      </c>
      <c r="C338" s="35">
        <v>39.345199999999998</v>
      </c>
      <c r="D338" s="35">
        <v>11.493</v>
      </c>
      <c r="E338" s="35">
        <v>48.173099999999998</v>
      </c>
      <c r="F338" s="35">
        <v>0.20669299999999999</v>
      </c>
      <c r="G338" s="35">
        <v>0.38053799999999999</v>
      </c>
      <c r="H338" s="35">
        <v>0.15170400000000001</v>
      </c>
      <c r="I338" s="35" t="s">
        <v>514</v>
      </c>
      <c r="J338" s="35" t="s">
        <v>514</v>
      </c>
      <c r="K338" s="35" t="s">
        <v>514</v>
      </c>
      <c r="L338" s="35">
        <v>99.750200000000007</v>
      </c>
      <c r="M338" s="35">
        <v>88.196100000000001</v>
      </c>
      <c r="N338" s="52">
        <v>1.3252203022694826</v>
      </c>
      <c r="O338" s="52">
        <v>5.7618274011716639E-2</v>
      </c>
      <c r="P338" s="70" t="s">
        <v>514</v>
      </c>
      <c r="Q338" s="70" t="s">
        <v>514</v>
      </c>
      <c r="R338" s="55" t="s">
        <v>514</v>
      </c>
      <c r="S338" s="55" t="s">
        <v>514</v>
      </c>
      <c r="T338" s="52">
        <v>107.85694337336946</v>
      </c>
      <c r="U338" s="52">
        <v>2.2555634545761678</v>
      </c>
      <c r="V338" s="52">
        <v>32.922276742189389</v>
      </c>
      <c r="W338" s="52">
        <v>1.0813886521157099</v>
      </c>
      <c r="X338" s="67">
        <v>1427.4328858730191</v>
      </c>
      <c r="Y338" s="67">
        <v>29.190856561820432</v>
      </c>
      <c r="Z338" s="52">
        <v>4.349210987726476</v>
      </c>
      <c r="AA338" s="52">
        <v>0.10607831677381649</v>
      </c>
      <c r="AB338" s="68">
        <v>60.328958597960373</v>
      </c>
      <c r="AC338" s="68">
        <v>1.3545362034084369</v>
      </c>
      <c r="AD338" s="52">
        <v>5.6388236460940462</v>
      </c>
      <c r="AE338" s="52">
        <v>0.16666473830819842</v>
      </c>
      <c r="AF338" s="68">
        <v>787.03445875072714</v>
      </c>
      <c r="AG338" s="68">
        <v>17.887146789789252</v>
      </c>
      <c r="AH338" s="67">
        <v>1197.6618957431285</v>
      </c>
      <c r="AI338" s="67">
        <v>25.362251909854489</v>
      </c>
      <c r="AJ338" s="68">
        <v>159.109446242481</v>
      </c>
      <c r="AK338" s="68">
        <v>3.8807182010361219</v>
      </c>
      <c r="AL338" s="67">
        <v>3199.7966123240217</v>
      </c>
      <c r="AM338" s="67">
        <v>76.382241713541163</v>
      </c>
      <c r="AN338" s="52">
        <v>3.2813441862097479</v>
      </c>
      <c r="AO338" s="52">
        <v>0.35157259137961588</v>
      </c>
      <c r="AP338" s="68">
        <v>80.3058228681668</v>
      </c>
      <c r="AQ338" s="68">
        <v>1.6888711433894177</v>
      </c>
      <c r="AR338" s="71"/>
      <c r="AS338" s="71"/>
      <c r="AT338" s="70" t="s">
        <v>514</v>
      </c>
      <c r="AU338" s="70" t="s">
        <v>514</v>
      </c>
      <c r="AV338" s="70">
        <v>1.3576416702322415E-2</v>
      </c>
      <c r="AW338" s="70">
        <v>4.0636893530760975E-3</v>
      </c>
      <c r="AX338" s="70">
        <v>0.11744811221578108</v>
      </c>
      <c r="AY338" s="70">
        <v>8.6344476816948498E-3</v>
      </c>
      <c r="AZ338" s="70">
        <v>5.50362846892688E-2</v>
      </c>
      <c r="BA338" s="70">
        <v>7.5378025934645819E-3</v>
      </c>
      <c r="BB338" s="70">
        <v>6.2402289075005196E-4</v>
      </c>
      <c r="BC338" s="70">
        <v>6.1326387539229247E-4</v>
      </c>
      <c r="BD338" s="70" t="s">
        <v>514</v>
      </c>
      <c r="BE338" s="70" t="s">
        <v>514</v>
      </c>
      <c r="BF338" s="70">
        <v>1.5208223358412914E-4</v>
      </c>
      <c r="BG338" s="70">
        <v>1.318046024395786E-4</v>
      </c>
      <c r="BH338" s="70">
        <v>3.9319467308457706E-3</v>
      </c>
      <c r="BI338" s="70">
        <v>2.2608693702363177E-3</v>
      </c>
      <c r="BJ338" s="70">
        <v>2.7953335585923254E-2</v>
      </c>
      <c r="BK338" s="70">
        <v>4.980776158946325E-3</v>
      </c>
    </row>
    <row r="339" spans="1:63" x14ac:dyDescent="0.15">
      <c r="A339" s="21" t="s">
        <v>601</v>
      </c>
      <c r="B339" s="21" t="s">
        <v>438</v>
      </c>
      <c r="C339" s="35">
        <v>37.927900000000001</v>
      </c>
      <c r="D339" s="35">
        <v>19.976500000000001</v>
      </c>
      <c r="E339" s="35">
        <v>41.0989</v>
      </c>
      <c r="F339" s="35">
        <v>0.22501399999999999</v>
      </c>
      <c r="G339" s="35">
        <v>0.17521900000000001</v>
      </c>
      <c r="H339" s="35">
        <v>0.27030999999999999</v>
      </c>
      <c r="I339" s="35" t="s">
        <v>514</v>
      </c>
      <c r="J339" s="35" t="s">
        <v>514</v>
      </c>
      <c r="K339" s="35" t="s">
        <v>514</v>
      </c>
      <c r="L339" s="35">
        <v>99.6738</v>
      </c>
      <c r="M339" s="35">
        <v>78.5749</v>
      </c>
      <c r="N339" s="52">
        <v>1.6769950278147001</v>
      </c>
      <c r="O339" s="52">
        <v>7.581351843646926E-2</v>
      </c>
      <c r="P339" s="70" t="s">
        <v>514</v>
      </c>
      <c r="Q339" s="70" t="s">
        <v>514</v>
      </c>
      <c r="R339" s="55" t="s">
        <v>514</v>
      </c>
      <c r="S339" s="55" t="s">
        <v>514</v>
      </c>
      <c r="T339" s="52">
        <v>64.642398095921521</v>
      </c>
      <c r="U339" s="52">
        <v>1.4353585620030156</v>
      </c>
      <c r="V339" s="52">
        <v>53.168275395689072</v>
      </c>
      <c r="W339" s="52">
        <v>1.2015429467952332</v>
      </c>
      <c r="X339" s="67">
        <v>1578.2523114424248</v>
      </c>
      <c r="Y339" s="67">
        <v>26.271770905638391</v>
      </c>
      <c r="Z339" s="52">
        <v>6.4514903565166577</v>
      </c>
      <c r="AA339" s="52">
        <v>0.14465225014611338</v>
      </c>
      <c r="AB339" s="68">
        <v>95.234314608870108</v>
      </c>
      <c r="AC339" s="68">
        <v>1.6671214811180761</v>
      </c>
      <c r="AD339" s="52">
        <v>8.4906425015898872</v>
      </c>
      <c r="AE339" s="52">
        <v>0.18518304256466492</v>
      </c>
      <c r="AF339" s="68">
        <v>103.23439004392655</v>
      </c>
      <c r="AG339" s="68">
        <v>2.5553066842556076</v>
      </c>
      <c r="AH339" s="67">
        <v>2103.1882231912664</v>
      </c>
      <c r="AI339" s="67">
        <v>38.513049196445706</v>
      </c>
      <c r="AJ339" s="68">
        <v>215.80579264298436</v>
      </c>
      <c r="AK339" s="68">
        <v>4.7325831719952713</v>
      </c>
      <c r="AL339" s="67">
        <v>1561.7071853052403</v>
      </c>
      <c r="AM339" s="67">
        <v>36.126735945593794</v>
      </c>
      <c r="AN339" s="52">
        <v>4.5597899730447153</v>
      </c>
      <c r="AO339" s="52">
        <v>0.33026516159903307</v>
      </c>
      <c r="AP339" s="68">
        <v>130.97195716984933</v>
      </c>
      <c r="AQ339" s="68">
        <v>3.2932987296093645</v>
      </c>
      <c r="AR339" s="71"/>
      <c r="AS339" s="71"/>
      <c r="AT339" s="70" t="s">
        <v>514</v>
      </c>
      <c r="AU339" s="70" t="s">
        <v>514</v>
      </c>
      <c r="AV339" s="70">
        <v>7.5732392489145459E-3</v>
      </c>
      <c r="AW339" s="70">
        <v>3.2324801672196229E-3</v>
      </c>
      <c r="AX339" s="70">
        <v>0.18053845152634684</v>
      </c>
      <c r="AY339" s="70">
        <v>1.2755434075231028E-2</v>
      </c>
      <c r="AZ339" s="70">
        <v>7.0421662585518421E-2</v>
      </c>
      <c r="BA339" s="70">
        <v>1.0119241837801767E-2</v>
      </c>
      <c r="BB339" s="70" t="s">
        <v>514</v>
      </c>
      <c r="BC339" s="70" t="s">
        <v>514</v>
      </c>
      <c r="BD339" s="70" t="s">
        <v>514</v>
      </c>
      <c r="BE339" s="70" t="s">
        <v>514</v>
      </c>
      <c r="BF339" s="70">
        <v>2.7374802045143247E-4</v>
      </c>
      <c r="BG339" s="70">
        <v>1.7235986472867971E-4</v>
      </c>
      <c r="BH339" s="70" t="s">
        <v>514</v>
      </c>
      <c r="BI339" s="70" t="s">
        <v>514</v>
      </c>
      <c r="BJ339" s="70">
        <v>5.6414913637045108E-2</v>
      </c>
      <c r="BK339" s="70">
        <v>7.9285824570982308E-3</v>
      </c>
    </row>
    <row r="340" spans="1:63" x14ac:dyDescent="0.15">
      <c r="A340" s="21" t="s">
        <v>601</v>
      </c>
      <c r="B340" s="21" t="s">
        <v>439</v>
      </c>
      <c r="C340" s="35">
        <v>38.406599999999997</v>
      </c>
      <c r="D340" s="35">
        <v>16.959700000000002</v>
      </c>
      <c r="E340" s="35">
        <v>43.546500000000002</v>
      </c>
      <c r="F340" s="35">
        <v>0.24631600000000001</v>
      </c>
      <c r="G340" s="35">
        <v>0.18503700000000001</v>
      </c>
      <c r="H340" s="35">
        <v>0.22772600000000001</v>
      </c>
      <c r="I340" s="35" t="s">
        <v>514</v>
      </c>
      <c r="J340" s="35" t="s">
        <v>514</v>
      </c>
      <c r="K340" s="35" t="s">
        <v>514</v>
      </c>
      <c r="L340" s="35">
        <v>99.571799999999996</v>
      </c>
      <c r="M340" s="35">
        <v>82.069400000000002</v>
      </c>
      <c r="N340" s="52">
        <v>1.708331282101774</v>
      </c>
      <c r="O340" s="52">
        <v>6.6715896224092949E-2</v>
      </c>
      <c r="P340" s="70" t="s">
        <v>514</v>
      </c>
      <c r="Q340" s="70" t="s">
        <v>514</v>
      </c>
      <c r="R340" s="55" t="s">
        <v>514</v>
      </c>
      <c r="S340" s="55" t="s">
        <v>514</v>
      </c>
      <c r="T340" s="52">
        <v>85.250046021821973</v>
      </c>
      <c r="U340" s="52">
        <v>1.8967238140754137</v>
      </c>
      <c r="V340" s="52">
        <v>94.981969944163183</v>
      </c>
      <c r="W340" s="52">
        <v>1.9825458622121346</v>
      </c>
      <c r="X340" s="67">
        <v>1729.0717370118302</v>
      </c>
      <c r="Y340" s="67">
        <v>43.786284842730652</v>
      </c>
      <c r="Z340" s="52">
        <v>6.5479251899474002</v>
      </c>
      <c r="AA340" s="52">
        <v>0.17358270017533606</v>
      </c>
      <c r="AB340" s="68">
        <v>93.150412757472509</v>
      </c>
      <c r="AC340" s="68">
        <v>1.9797067588277153</v>
      </c>
      <c r="AD340" s="52">
        <v>8.3054594590252222</v>
      </c>
      <c r="AE340" s="52">
        <v>0.17592389043643167</v>
      </c>
      <c r="AF340" s="68">
        <v>346.24405571663482</v>
      </c>
      <c r="AG340" s="68">
        <v>8.5602773922562854</v>
      </c>
      <c r="AH340" s="67">
        <v>1802.5985709263246</v>
      </c>
      <c r="AI340" s="67">
        <v>41.331077186429539</v>
      </c>
      <c r="AJ340" s="68">
        <v>194.79312335932536</v>
      </c>
      <c r="AK340" s="68">
        <v>3.8807182010361219</v>
      </c>
      <c r="AL340" s="67">
        <v>1669.0552006864334</v>
      </c>
      <c r="AM340" s="67">
        <v>40.255505767947369</v>
      </c>
      <c r="AN340" s="52">
        <v>4.4958676837029659</v>
      </c>
      <c r="AO340" s="52">
        <v>0.38353373605049002</v>
      </c>
      <c r="AP340" s="68">
        <v>110.62105989200685</v>
      </c>
      <c r="AQ340" s="68">
        <v>2.7866373865925391</v>
      </c>
      <c r="AR340" s="71"/>
      <c r="AS340" s="71"/>
      <c r="AT340" s="70" t="s">
        <v>514</v>
      </c>
      <c r="AU340" s="70" t="s">
        <v>514</v>
      </c>
      <c r="AV340" s="70">
        <v>7.5732392489145459E-3</v>
      </c>
      <c r="AW340" s="70">
        <v>3.0477670148070729E-3</v>
      </c>
      <c r="AX340" s="70">
        <v>0.1491404599565474</v>
      </c>
      <c r="AY340" s="70">
        <v>1.0793059602118562E-2</v>
      </c>
      <c r="AZ340" s="70">
        <v>6.050893588726363E-2</v>
      </c>
      <c r="BA340" s="70">
        <v>8.3638631516524814E-3</v>
      </c>
      <c r="BB340" s="70">
        <v>7.7464910575868531E-4</v>
      </c>
      <c r="BC340" s="70">
        <v>4.7339667574141877E-4</v>
      </c>
      <c r="BD340" s="70" t="s">
        <v>514</v>
      </c>
      <c r="BE340" s="70" t="s">
        <v>514</v>
      </c>
      <c r="BF340" s="70" t="s">
        <v>514</v>
      </c>
      <c r="BG340" s="70" t="s">
        <v>514</v>
      </c>
      <c r="BH340" s="70" t="s">
        <v>514</v>
      </c>
      <c r="BI340" s="70" t="s">
        <v>514</v>
      </c>
      <c r="BJ340" s="70">
        <v>3.6593457494299528E-2</v>
      </c>
      <c r="BK340" s="70">
        <v>4.4725336937477206E-3</v>
      </c>
    </row>
    <row r="341" spans="1:63" x14ac:dyDescent="0.15">
      <c r="A341" s="21" t="s">
        <v>601</v>
      </c>
      <c r="B341" s="21" t="s">
        <v>440</v>
      </c>
      <c r="C341" s="35">
        <v>37.873399999999997</v>
      </c>
      <c r="D341" s="35">
        <v>19.742100000000001</v>
      </c>
      <c r="E341" s="35">
        <v>41.186700000000002</v>
      </c>
      <c r="F341" s="35">
        <v>0.214894</v>
      </c>
      <c r="G341" s="35">
        <v>0.16966200000000001</v>
      </c>
      <c r="H341" s="35">
        <v>0.26355699999999999</v>
      </c>
      <c r="I341" s="35" t="s">
        <v>514</v>
      </c>
      <c r="J341" s="35" t="s">
        <v>514</v>
      </c>
      <c r="K341" s="35" t="s">
        <v>514</v>
      </c>
      <c r="L341" s="35">
        <v>99.450299999999999</v>
      </c>
      <c r="M341" s="35">
        <v>78.808599999999998</v>
      </c>
      <c r="N341" s="52">
        <v>1.7669604030259769</v>
      </c>
      <c r="O341" s="52">
        <v>7.0759283874037987E-2</v>
      </c>
      <c r="P341" s="70" t="s">
        <v>514</v>
      </c>
      <c r="Q341" s="70" t="s">
        <v>514</v>
      </c>
      <c r="R341" s="55" t="s">
        <v>514</v>
      </c>
      <c r="S341" s="55" t="s">
        <v>514</v>
      </c>
      <c r="T341" s="52">
        <v>69.461101839788796</v>
      </c>
      <c r="U341" s="52">
        <v>1.8454610082895917</v>
      </c>
      <c r="V341" s="52">
        <v>61.09845884453761</v>
      </c>
      <c r="W341" s="52">
        <v>1.2616200941349949</v>
      </c>
      <c r="X341" s="67">
        <v>1507.2212271419951</v>
      </c>
      <c r="Y341" s="67">
        <v>33.082970770063156</v>
      </c>
      <c r="Z341" s="52">
        <v>6.2393337229690244</v>
      </c>
      <c r="AA341" s="52">
        <v>0.14465225014611338</v>
      </c>
      <c r="AB341" s="68">
        <v>89.399389424956823</v>
      </c>
      <c r="AC341" s="68">
        <v>2.1880969439674751</v>
      </c>
      <c r="AD341" s="52">
        <v>6.7499219014820362</v>
      </c>
      <c r="AE341" s="52">
        <v>0.12962812979526545</v>
      </c>
      <c r="AF341" s="68">
        <v>72.826240501284815</v>
      </c>
      <c r="AG341" s="68">
        <v>1.660949344766145</v>
      </c>
      <c r="AH341" s="67">
        <v>2087.2193979146914</v>
      </c>
      <c r="AI341" s="67">
        <v>43.209762513085423</v>
      </c>
      <c r="AJ341" s="68">
        <v>220.72767914185943</v>
      </c>
      <c r="AK341" s="68">
        <v>5.0165381623149869</v>
      </c>
      <c r="AL341" s="67">
        <v>1473.9708265802269</v>
      </c>
      <c r="AM341" s="67">
        <v>29.93358121206343</v>
      </c>
      <c r="AN341" s="52">
        <v>5.1137831473398672</v>
      </c>
      <c r="AO341" s="52">
        <v>0.15980572335437085</v>
      </c>
      <c r="AP341" s="68">
        <v>132.91415898474719</v>
      </c>
      <c r="AQ341" s="68">
        <v>2.7021938294230683</v>
      </c>
      <c r="AR341" s="71"/>
      <c r="AS341" s="71"/>
      <c r="AT341" s="70" t="s">
        <v>514</v>
      </c>
      <c r="AU341" s="70" t="s">
        <v>514</v>
      </c>
      <c r="AV341" s="70">
        <v>6.9267432154706205E-3</v>
      </c>
      <c r="AW341" s="70">
        <v>2.5859841337756984E-3</v>
      </c>
      <c r="AX341" s="70">
        <v>0.17210024129196325</v>
      </c>
      <c r="AY341" s="70">
        <v>9.7137536419067069E-3</v>
      </c>
      <c r="AZ341" s="70">
        <v>6.298711756182733E-2</v>
      </c>
      <c r="BA341" s="70">
        <v>1.0325756977348742E-2</v>
      </c>
      <c r="BB341" s="70" t="s">
        <v>514</v>
      </c>
      <c r="BC341" s="70" t="s">
        <v>514</v>
      </c>
      <c r="BD341" s="70" t="s">
        <v>514</v>
      </c>
      <c r="BE341" s="70" t="s">
        <v>514</v>
      </c>
      <c r="BF341" s="70">
        <v>7.4013353677609517E-4</v>
      </c>
      <c r="BG341" s="70">
        <v>4.1569143846328634E-4</v>
      </c>
      <c r="BH341" s="70">
        <v>4.1285440673880583E-3</v>
      </c>
      <c r="BI341" s="70">
        <v>2.5557653750497506E-3</v>
      </c>
      <c r="BJ341" s="70">
        <v>4.7673143235629108E-2</v>
      </c>
      <c r="BK341" s="70">
        <v>6.5055035545421389E-3</v>
      </c>
    </row>
    <row r="342" spans="1:63" x14ac:dyDescent="0.15">
      <c r="A342" s="21" t="s">
        <v>601</v>
      </c>
      <c r="B342" s="21" t="s">
        <v>441</v>
      </c>
      <c r="C342" s="35">
        <v>37.810899999999997</v>
      </c>
      <c r="D342" s="35">
        <v>16.790199999999999</v>
      </c>
      <c r="E342" s="35">
        <v>43.260100000000001</v>
      </c>
      <c r="F342" s="35">
        <v>0.25779999999999997</v>
      </c>
      <c r="G342" s="35">
        <v>0.21505299999999999</v>
      </c>
      <c r="H342" s="35">
        <v>0.22695499999999999</v>
      </c>
      <c r="I342" s="35" t="s">
        <v>514</v>
      </c>
      <c r="J342" s="35" t="s">
        <v>514</v>
      </c>
      <c r="K342" s="35" t="s">
        <v>514</v>
      </c>
      <c r="L342" s="35">
        <v>98.561000000000007</v>
      </c>
      <c r="M342" s="35">
        <v>82.12</v>
      </c>
      <c r="N342" s="52">
        <v>1.5374981538915964</v>
      </c>
      <c r="O342" s="52">
        <v>8.0867752998900547E-2</v>
      </c>
      <c r="P342" s="70" t="s">
        <v>514</v>
      </c>
      <c r="Q342" s="70" t="s">
        <v>514</v>
      </c>
      <c r="R342" s="55" t="s">
        <v>514</v>
      </c>
      <c r="S342" s="55" t="s">
        <v>514</v>
      </c>
      <c r="T342" s="52">
        <v>121.236535683469</v>
      </c>
      <c r="U342" s="52">
        <v>2.4093518719336333</v>
      </c>
      <c r="V342" s="52">
        <v>36.647059877254613</v>
      </c>
      <c r="W342" s="52">
        <v>0.96123435743618657</v>
      </c>
      <c r="X342" s="67">
        <v>1766.0468219901361</v>
      </c>
      <c r="Y342" s="67">
        <v>29.190856561820432</v>
      </c>
      <c r="Z342" s="52">
        <v>6.7215078901227354</v>
      </c>
      <c r="AA342" s="52">
        <v>0.12536528345996495</v>
      </c>
      <c r="AB342" s="68">
        <v>94.504948960880938</v>
      </c>
      <c r="AC342" s="68">
        <v>1.9797067588277153</v>
      </c>
      <c r="AD342" s="52">
        <v>11.21283322729046</v>
      </c>
      <c r="AE342" s="52">
        <v>0.23147880320583114</v>
      </c>
      <c r="AF342" s="68">
        <v>466.34346987664838</v>
      </c>
      <c r="AG342" s="68">
        <v>12.009941416001356</v>
      </c>
      <c r="AH342" s="67">
        <v>1842.9903054494262</v>
      </c>
      <c r="AI342" s="67">
        <v>35.695021206461874</v>
      </c>
      <c r="AJ342" s="68">
        <v>192.80543842708732</v>
      </c>
      <c r="AK342" s="68">
        <v>4.3539765182356494</v>
      </c>
      <c r="AL342" s="67">
        <v>1875.4936918041121</v>
      </c>
      <c r="AM342" s="67">
        <v>43.352083134712551</v>
      </c>
      <c r="AN342" s="52">
        <v>3.782068786053443</v>
      </c>
      <c r="AO342" s="52">
        <v>0.37288002116019858</v>
      </c>
      <c r="AP342" s="68">
        <v>107.83442250541432</v>
      </c>
      <c r="AQ342" s="68">
        <v>2.2799760435757142</v>
      </c>
      <c r="AR342" s="71"/>
      <c r="AS342" s="71"/>
      <c r="AT342" s="70" t="s">
        <v>514</v>
      </c>
      <c r="AU342" s="70" t="s">
        <v>514</v>
      </c>
      <c r="AV342" s="70">
        <v>1.0805719416134169E-2</v>
      </c>
      <c r="AW342" s="70">
        <v>2.6783407099819729E-3</v>
      </c>
      <c r="AX342" s="70">
        <v>0.157578670190931</v>
      </c>
      <c r="AY342" s="70">
        <v>7.2607855505161236E-3</v>
      </c>
      <c r="AZ342" s="70">
        <v>5.6998178514965053E-2</v>
      </c>
      <c r="BA342" s="70">
        <v>9.912726698254791E-3</v>
      </c>
      <c r="BB342" s="70">
        <v>5.0567372181469731E-4</v>
      </c>
      <c r="BC342" s="70">
        <v>4.0884258359486165E-4</v>
      </c>
      <c r="BD342" s="70" t="s">
        <v>514</v>
      </c>
      <c r="BE342" s="70" t="s">
        <v>514</v>
      </c>
      <c r="BF342" s="70" t="s">
        <v>514</v>
      </c>
      <c r="BG342" s="70" t="s">
        <v>514</v>
      </c>
      <c r="BH342" s="70">
        <v>5.701322759726366E-3</v>
      </c>
      <c r="BI342" s="70">
        <v>2.2608693702363177E-3</v>
      </c>
      <c r="BJ342" s="70">
        <v>4.6148415840033298E-2</v>
      </c>
      <c r="BK342" s="70">
        <v>5.8956125963038133E-3</v>
      </c>
    </row>
    <row r="343" spans="1:63" x14ac:dyDescent="0.15">
      <c r="A343" s="21" t="s">
        <v>601</v>
      </c>
      <c r="B343" s="21" t="s">
        <v>442</v>
      </c>
      <c r="C343" s="35">
        <v>39.063600000000001</v>
      </c>
      <c r="D343" s="35">
        <v>10.222799999999999</v>
      </c>
      <c r="E343" s="35">
        <v>48.8752</v>
      </c>
      <c r="F343" s="35">
        <v>0.20718500000000001</v>
      </c>
      <c r="G343" s="35">
        <v>0.40244200000000002</v>
      </c>
      <c r="H343" s="35">
        <v>0.14460799999999999</v>
      </c>
      <c r="I343" s="35" t="s">
        <v>514</v>
      </c>
      <c r="J343" s="35" t="s">
        <v>514</v>
      </c>
      <c r="K343" s="35" t="s">
        <v>514</v>
      </c>
      <c r="L343" s="35">
        <v>98.915800000000004</v>
      </c>
      <c r="M343" s="35">
        <v>89.498599999999996</v>
      </c>
      <c r="N343" s="52">
        <v>1.2756888035576561</v>
      </c>
      <c r="O343" s="52">
        <v>6.0650814749175407E-2</v>
      </c>
      <c r="P343" s="70" t="s">
        <v>514</v>
      </c>
      <c r="Q343" s="70" t="s">
        <v>514</v>
      </c>
      <c r="R343" s="55" t="s">
        <v>514</v>
      </c>
      <c r="S343" s="55" t="s">
        <v>514</v>
      </c>
      <c r="T343" s="52">
        <v>109.3435647411583</v>
      </c>
      <c r="U343" s="52">
        <v>2.1530378430045234</v>
      </c>
      <c r="V343" s="52">
        <v>52.807812511650503</v>
      </c>
      <c r="W343" s="52">
        <v>1.3216972414747565</v>
      </c>
      <c r="X343" s="67">
        <v>1415.7565432482909</v>
      </c>
      <c r="Y343" s="67">
        <v>35.029027874184521</v>
      </c>
      <c r="Z343" s="52">
        <v>4.2624196376388079</v>
      </c>
      <c r="AA343" s="52">
        <v>0.10607831677381649</v>
      </c>
      <c r="AB343" s="68">
        <v>54.077253043767591</v>
      </c>
      <c r="AC343" s="68">
        <v>1.4587312959783165</v>
      </c>
      <c r="AD343" s="52">
        <v>5.3240124737341166</v>
      </c>
      <c r="AE343" s="52">
        <v>0.11110982553879895</v>
      </c>
      <c r="AF343" s="68">
        <v>816.42048561966669</v>
      </c>
      <c r="AG343" s="68">
        <v>20.442453474044861</v>
      </c>
      <c r="AH343" s="67">
        <v>1084.0014334804473</v>
      </c>
      <c r="AI343" s="67">
        <v>23.483566583198598</v>
      </c>
      <c r="AJ343" s="68">
        <v>152.29452647480784</v>
      </c>
      <c r="AK343" s="68">
        <v>3.1235048935168788</v>
      </c>
      <c r="AL343" s="67">
        <v>3435.1364921981758</v>
      </c>
      <c r="AM343" s="67">
        <v>81.543203991483139</v>
      </c>
      <c r="AN343" s="52">
        <v>3.5903019180281985</v>
      </c>
      <c r="AO343" s="52">
        <v>0.37288002116019858</v>
      </c>
      <c r="AP343" s="68">
        <v>65.274869692000991</v>
      </c>
      <c r="AQ343" s="68">
        <v>1.435540471881005</v>
      </c>
      <c r="AR343" s="71"/>
      <c r="AS343" s="71"/>
      <c r="AT343" s="70" t="s">
        <v>514</v>
      </c>
      <c r="AU343" s="70" t="s">
        <v>514</v>
      </c>
      <c r="AV343" s="70">
        <v>2.5859841337756984E-2</v>
      </c>
      <c r="AW343" s="70">
        <v>1.1082789144752993E-2</v>
      </c>
      <c r="AX343" s="70">
        <v>0.1267693909630653</v>
      </c>
      <c r="AY343" s="70">
        <v>8.8306851290060953E-3</v>
      </c>
      <c r="AZ343" s="70">
        <v>6.0921966166357575E-2</v>
      </c>
      <c r="BA343" s="70">
        <v>1.1358332675083616E-2</v>
      </c>
      <c r="BB343" s="70" t="s">
        <v>514</v>
      </c>
      <c r="BC343" s="70" t="s">
        <v>514</v>
      </c>
      <c r="BD343" s="70" t="s">
        <v>514</v>
      </c>
      <c r="BE343" s="70" t="s">
        <v>514</v>
      </c>
      <c r="BF343" s="70">
        <v>1.7235986472867969E-3</v>
      </c>
      <c r="BG343" s="70">
        <v>1.1152697129502805E-3</v>
      </c>
      <c r="BH343" s="70">
        <v>2.5557653750497506E-3</v>
      </c>
      <c r="BI343" s="70">
        <v>1.6710773606094522E-3</v>
      </c>
      <c r="BJ343" s="70">
        <v>2.6733553669446602E-2</v>
      </c>
      <c r="BK343" s="70">
        <v>4.3708852007079994E-3</v>
      </c>
    </row>
    <row r="344" spans="1:63" x14ac:dyDescent="0.15">
      <c r="A344" s="21" t="s">
        <v>593</v>
      </c>
      <c r="B344" s="21" t="s">
        <v>176</v>
      </c>
      <c r="C344" s="35">
        <v>39.581200000000003</v>
      </c>
      <c r="D344" s="35">
        <v>16.973700000000001</v>
      </c>
      <c r="E344" s="35">
        <v>43.219499999999996</v>
      </c>
      <c r="F344" s="35">
        <v>0.21981899999999999</v>
      </c>
      <c r="G344" s="35">
        <v>0.246003</v>
      </c>
      <c r="H344" s="35" t="s">
        <v>514</v>
      </c>
      <c r="I344" s="35" t="s">
        <v>514</v>
      </c>
      <c r="J344" s="35" t="s">
        <v>514</v>
      </c>
      <c r="K344" s="35" t="s">
        <v>514</v>
      </c>
      <c r="L344" s="35">
        <v>100.24</v>
      </c>
      <c r="M344" s="35">
        <v>81.945999999999998</v>
      </c>
      <c r="N344" s="52">
        <v>1.7922315758381331</v>
      </c>
      <c r="O344" s="52">
        <v>9.0976222123763106E-2</v>
      </c>
      <c r="P344" s="70" t="s">
        <v>514</v>
      </c>
      <c r="Q344" s="70" t="s">
        <v>514</v>
      </c>
      <c r="R344" s="55" t="s">
        <v>514</v>
      </c>
      <c r="S344" s="55" t="s">
        <v>514</v>
      </c>
      <c r="T344" s="52">
        <v>67.615640831499206</v>
      </c>
      <c r="U344" s="52">
        <v>2.5118774835052777</v>
      </c>
      <c r="V344" s="52">
        <v>52.627581069631212</v>
      </c>
      <c r="W344" s="52">
        <v>1.5620058308338032</v>
      </c>
      <c r="X344" s="67">
        <v>1403.1071720715022</v>
      </c>
      <c r="Y344" s="67">
        <v>40.867199186548604</v>
      </c>
      <c r="Z344" s="52">
        <v>5.2267679719462308</v>
      </c>
      <c r="AA344" s="52">
        <v>0.15429573348918763</v>
      </c>
      <c r="AB344" s="68">
        <v>72.20719915092667</v>
      </c>
      <c r="AC344" s="68">
        <v>2.5006822216771138</v>
      </c>
      <c r="AD344" s="52">
        <v>7.2591752685348645</v>
      </c>
      <c r="AE344" s="52">
        <v>0.20370134682113142</v>
      </c>
      <c r="AF344" s="68">
        <v>289.13295132352204</v>
      </c>
      <c r="AG344" s="68">
        <v>9.9656960685968698</v>
      </c>
      <c r="AH344" s="67">
        <v>1833.5968788161467</v>
      </c>
      <c r="AI344" s="67">
        <v>54.481874473020753</v>
      </c>
      <c r="AJ344" s="68">
        <v>182.96166542933719</v>
      </c>
      <c r="AK344" s="68">
        <v>5.6790998063943254</v>
      </c>
      <c r="AL344" s="67">
        <v>2126.3164585120921</v>
      </c>
      <c r="AM344" s="67">
        <v>76.382241713541163</v>
      </c>
      <c r="AN344" s="52">
        <v>4.6450196921670459</v>
      </c>
      <c r="AO344" s="52">
        <v>0.38353373605049002</v>
      </c>
      <c r="AP344" s="68">
        <v>108.08775317692273</v>
      </c>
      <c r="AQ344" s="68">
        <v>3.3777422867788354</v>
      </c>
      <c r="AR344" s="71"/>
      <c r="AS344" s="71"/>
      <c r="AT344" s="70" t="s">
        <v>514</v>
      </c>
      <c r="AU344" s="70" t="s">
        <v>514</v>
      </c>
      <c r="AV344" s="70">
        <v>6.280247182026695E-3</v>
      </c>
      <c r="AW344" s="70">
        <v>3.0477670148070729E-3</v>
      </c>
      <c r="AX344" s="70">
        <v>0.12549384755554222</v>
      </c>
      <c r="AY344" s="70">
        <v>8.7325664053504726E-3</v>
      </c>
      <c r="AZ344" s="70">
        <v>4.3368179304864724E-2</v>
      </c>
      <c r="BA344" s="70">
        <v>6.5052268957297077E-3</v>
      </c>
      <c r="BB344" s="70" t="s">
        <v>514</v>
      </c>
      <c r="BC344" s="70" t="s">
        <v>514</v>
      </c>
      <c r="BD344" s="70" t="s">
        <v>514</v>
      </c>
      <c r="BE344" s="70" t="s">
        <v>514</v>
      </c>
      <c r="BF344" s="70" t="s">
        <v>514</v>
      </c>
      <c r="BG344" s="70" t="s">
        <v>514</v>
      </c>
      <c r="BH344" s="70">
        <v>3.6370507260323377E-3</v>
      </c>
      <c r="BI344" s="70">
        <v>1.7693760288805965E-3</v>
      </c>
      <c r="BJ344" s="70">
        <v>3.750829393165702E-2</v>
      </c>
      <c r="BK344" s="70">
        <v>4.6758306798271622E-3</v>
      </c>
    </row>
    <row r="345" spans="1:63" x14ac:dyDescent="0.15">
      <c r="A345" s="21" t="s">
        <v>593</v>
      </c>
      <c r="B345" s="21" t="s">
        <v>177</v>
      </c>
      <c r="C345" s="35">
        <v>39.464199999999998</v>
      </c>
      <c r="D345" s="35">
        <v>17.1965</v>
      </c>
      <c r="E345" s="35">
        <v>43.093800000000002</v>
      </c>
      <c r="F345" s="35">
        <v>0.22964999999999999</v>
      </c>
      <c r="G345" s="35">
        <v>0.23432600000000001</v>
      </c>
      <c r="H345" s="35" t="s">
        <v>514</v>
      </c>
      <c r="I345" s="35" t="s">
        <v>514</v>
      </c>
      <c r="J345" s="35" t="s">
        <v>514</v>
      </c>
      <c r="K345" s="35" t="s">
        <v>514</v>
      </c>
      <c r="L345" s="35">
        <v>100.218</v>
      </c>
      <c r="M345" s="35">
        <v>81.708699999999993</v>
      </c>
      <c r="N345" s="52">
        <v>1.657788936477461</v>
      </c>
      <c r="O345" s="52">
        <v>0.11119316037348824</v>
      </c>
      <c r="P345" s="70" t="s">
        <v>514</v>
      </c>
      <c r="Q345" s="70" t="s">
        <v>514</v>
      </c>
      <c r="R345" s="55" t="s">
        <v>514</v>
      </c>
      <c r="S345" s="55" t="s">
        <v>514</v>
      </c>
      <c r="T345" s="52">
        <v>112.72690992302256</v>
      </c>
      <c r="U345" s="52">
        <v>3.3320823760784291</v>
      </c>
      <c r="V345" s="52">
        <v>72.633271133771856</v>
      </c>
      <c r="W345" s="52">
        <v>2.4631630409302279</v>
      </c>
      <c r="X345" s="67">
        <v>1345.6984874999218</v>
      </c>
      <c r="Y345" s="67">
        <v>54.48959891539814</v>
      </c>
      <c r="Z345" s="52">
        <v>5.6414377556984219</v>
      </c>
      <c r="AA345" s="52">
        <v>0.24108708357685565</v>
      </c>
      <c r="AB345" s="68">
        <v>60.224763505390492</v>
      </c>
      <c r="AC345" s="68">
        <v>2.3964871291072343</v>
      </c>
      <c r="AD345" s="52">
        <v>11.286906444316326</v>
      </c>
      <c r="AE345" s="52">
        <v>0.37036608512932984</v>
      </c>
      <c r="AF345" s="68">
        <v>596.66411077368434</v>
      </c>
      <c r="AG345" s="68">
        <v>19.164800131917058</v>
      </c>
      <c r="AH345" s="67">
        <v>1709.603647256858</v>
      </c>
      <c r="AI345" s="67">
        <v>47.906475829725146</v>
      </c>
      <c r="AJ345" s="68">
        <v>188.16750691853198</v>
      </c>
      <c r="AK345" s="68">
        <v>7.7614364020722437</v>
      </c>
      <c r="AL345" s="67">
        <v>2425.6522706327264</v>
      </c>
      <c r="AM345" s="67">
        <v>123.8630946706073</v>
      </c>
      <c r="AN345" s="52">
        <v>4.3573693901291781</v>
      </c>
      <c r="AO345" s="52">
        <v>0.29830401692815894</v>
      </c>
      <c r="AP345" s="68">
        <v>101.41671216053453</v>
      </c>
      <c r="AQ345" s="68">
        <v>4.3910649728124858</v>
      </c>
      <c r="AR345" s="71"/>
      <c r="AS345" s="71"/>
      <c r="AT345" s="70" t="s">
        <v>514</v>
      </c>
      <c r="AU345" s="70" t="s">
        <v>514</v>
      </c>
      <c r="AV345" s="70">
        <v>5.8184643009953213E-3</v>
      </c>
      <c r="AW345" s="70">
        <v>2.4936275575694234E-3</v>
      </c>
      <c r="AX345" s="70">
        <v>0.13049790246197898</v>
      </c>
      <c r="AY345" s="70">
        <v>9.8118723655623297E-3</v>
      </c>
      <c r="AZ345" s="70">
        <v>5.0389694049461864E-2</v>
      </c>
      <c r="BA345" s="70">
        <v>6.9182571748236579E-3</v>
      </c>
      <c r="BB345" s="70">
        <v>3.2277046073278548E-4</v>
      </c>
      <c r="BC345" s="70">
        <v>3.0125243001726643E-4</v>
      </c>
      <c r="BD345" s="70" t="s">
        <v>514</v>
      </c>
      <c r="BE345" s="70" t="s">
        <v>514</v>
      </c>
      <c r="BF345" s="70">
        <v>3.8527499174646052E-4</v>
      </c>
      <c r="BG345" s="70">
        <v>2.4333157373460665E-4</v>
      </c>
      <c r="BH345" s="70">
        <v>7.077504115522386E-3</v>
      </c>
      <c r="BI345" s="70">
        <v>2.6540640433208949E-3</v>
      </c>
      <c r="BJ345" s="70">
        <v>3.2527517772710693E-2</v>
      </c>
      <c r="BK345" s="70">
        <v>5.4890186241449302E-3</v>
      </c>
    </row>
    <row r="346" spans="1:63" x14ac:dyDescent="0.15">
      <c r="A346" s="21" t="s">
        <v>593</v>
      </c>
      <c r="B346" s="21" t="s">
        <v>178</v>
      </c>
      <c r="C346" s="35">
        <v>40.776899999999998</v>
      </c>
      <c r="D346" s="35">
        <v>10.7913</v>
      </c>
      <c r="E346" s="35">
        <v>48.362200000000001</v>
      </c>
      <c r="F346" s="35">
        <v>0.20427100000000001</v>
      </c>
      <c r="G346" s="35">
        <v>0.43241299999999999</v>
      </c>
      <c r="H346" s="35" t="s">
        <v>514</v>
      </c>
      <c r="I346" s="35" t="s">
        <v>514</v>
      </c>
      <c r="J346" s="35" t="s">
        <v>514</v>
      </c>
      <c r="K346" s="35" t="s">
        <v>514</v>
      </c>
      <c r="L346" s="35">
        <v>100.56699999999999</v>
      </c>
      <c r="M346" s="35">
        <v>88.875100000000003</v>
      </c>
      <c r="N346" s="52">
        <v>1.3595890972940152</v>
      </c>
      <c r="O346" s="52">
        <v>7.9856906086414284E-2</v>
      </c>
      <c r="P346" s="70" t="s">
        <v>514</v>
      </c>
      <c r="Q346" s="70" t="s">
        <v>514</v>
      </c>
      <c r="R346" s="55" t="s">
        <v>514</v>
      </c>
      <c r="S346" s="55" t="s">
        <v>514</v>
      </c>
      <c r="T346" s="52">
        <v>107.44684092708289</v>
      </c>
      <c r="U346" s="52">
        <v>3.1270311529351411</v>
      </c>
      <c r="V346" s="52">
        <v>29.678110785842257</v>
      </c>
      <c r="W346" s="52">
        <v>0.84108006275666314</v>
      </c>
      <c r="X346" s="67">
        <v>1272.7213460953708</v>
      </c>
      <c r="Y346" s="67">
        <v>38.921142082427245</v>
      </c>
      <c r="Z346" s="52">
        <v>3.9441846873173585</v>
      </c>
      <c r="AA346" s="52">
        <v>0.12536528345996495</v>
      </c>
      <c r="AB346" s="68">
        <v>57.932471468853144</v>
      </c>
      <c r="AC346" s="68">
        <v>2.1880969439674751</v>
      </c>
      <c r="AD346" s="52">
        <v>5.7314151673763796</v>
      </c>
      <c r="AE346" s="52">
        <v>0.20370134682113142</v>
      </c>
      <c r="AF346" s="68">
        <v>811.30987225115541</v>
      </c>
      <c r="AG346" s="68">
        <v>26.83072018468388</v>
      </c>
      <c r="AH346" s="67">
        <v>1147.8767345867475</v>
      </c>
      <c r="AI346" s="67">
        <v>40.39173452310159</v>
      </c>
      <c r="AJ346" s="68">
        <v>155.89128968552421</v>
      </c>
      <c r="AK346" s="68">
        <v>5.4897964795145144</v>
      </c>
      <c r="AL346" s="67">
        <v>3426.8789525534685</v>
      </c>
      <c r="AM346" s="67">
        <v>123.8630946706073</v>
      </c>
      <c r="AN346" s="52">
        <v>3.6648779222602381</v>
      </c>
      <c r="AO346" s="52">
        <v>0.34091887648932445</v>
      </c>
      <c r="AP346" s="68">
        <v>73.634781851778612</v>
      </c>
      <c r="AQ346" s="68">
        <v>2.4488631579146554</v>
      </c>
      <c r="AR346" s="71"/>
      <c r="AS346" s="71"/>
      <c r="AT346" s="70" t="s">
        <v>514</v>
      </c>
      <c r="AU346" s="70" t="s">
        <v>514</v>
      </c>
      <c r="AV346" s="70">
        <v>7.6655958251208196E-3</v>
      </c>
      <c r="AW346" s="70">
        <v>2.6783407099819729E-3</v>
      </c>
      <c r="AX346" s="70">
        <v>0.11558385646632424</v>
      </c>
      <c r="AY346" s="70">
        <v>7.8494978924498644E-3</v>
      </c>
      <c r="AZ346" s="70">
        <v>5.2041815165837661E-2</v>
      </c>
      <c r="BA346" s="70">
        <v>6.6084844655031954E-3</v>
      </c>
      <c r="BB346" s="70" t="s">
        <v>514</v>
      </c>
      <c r="BC346" s="70" t="s">
        <v>514</v>
      </c>
      <c r="BD346" s="70" t="s">
        <v>514</v>
      </c>
      <c r="BE346" s="70" t="s">
        <v>514</v>
      </c>
      <c r="BF346" s="70">
        <v>2.9402565159598301E-4</v>
      </c>
      <c r="BG346" s="70">
        <v>1.9263749587323026E-4</v>
      </c>
      <c r="BH346" s="70">
        <v>4.4234400722014912E-3</v>
      </c>
      <c r="BI346" s="70">
        <v>1.9659733654228853E-3</v>
      </c>
      <c r="BJ346" s="70">
        <v>2.9173117502399905E-2</v>
      </c>
      <c r="BK346" s="70">
        <v>5.4890186241449302E-3</v>
      </c>
    </row>
    <row r="347" spans="1:63" x14ac:dyDescent="0.15">
      <c r="A347" s="21" t="s">
        <v>593</v>
      </c>
      <c r="B347" s="21" t="s">
        <v>179</v>
      </c>
      <c r="C347" s="35">
        <v>40.251199999999997</v>
      </c>
      <c r="D347" s="35">
        <v>14.141999999999999</v>
      </c>
      <c r="E347" s="35">
        <v>45.693199999999997</v>
      </c>
      <c r="F347" s="35">
        <v>0.23258499999999999</v>
      </c>
      <c r="G347" s="35">
        <v>0.26554699999999998</v>
      </c>
      <c r="H347" s="35" t="s">
        <v>514</v>
      </c>
      <c r="I347" s="35" t="s">
        <v>514</v>
      </c>
      <c r="J347" s="35" t="s">
        <v>514</v>
      </c>
      <c r="K347" s="35" t="s">
        <v>514</v>
      </c>
      <c r="L347" s="35">
        <v>100.58499999999999</v>
      </c>
      <c r="M347" s="35">
        <v>85.206199999999995</v>
      </c>
      <c r="N347" s="52">
        <v>1.4313592280805396</v>
      </c>
      <c r="O347" s="52">
        <v>9.501960977370813E-2</v>
      </c>
      <c r="P347" s="70" t="s">
        <v>514</v>
      </c>
      <c r="Q347" s="70" t="s">
        <v>514</v>
      </c>
      <c r="R347" s="55" t="s">
        <v>514</v>
      </c>
      <c r="S347" s="55" t="s">
        <v>514</v>
      </c>
      <c r="T347" s="52">
        <v>109.65114157587324</v>
      </c>
      <c r="U347" s="52">
        <v>2.8194543182202092</v>
      </c>
      <c r="V347" s="52">
        <v>22.589007399750386</v>
      </c>
      <c r="W347" s="52">
        <v>0.78100291541690159</v>
      </c>
      <c r="X347" s="67">
        <v>1516.9515126626018</v>
      </c>
      <c r="Y347" s="67">
        <v>60.32777022776223</v>
      </c>
      <c r="Z347" s="52">
        <v>5.4678550555230867</v>
      </c>
      <c r="AA347" s="52">
        <v>0.1832261835184103</v>
      </c>
      <c r="AB347" s="68">
        <v>88.982609054677312</v>
      </c>
      <c r="AC347" s="68">
        <v>2.8132674993867535</v>
      </c>
      <c r="AD347" s="52">
        <v>7.6017638972794952</v>
      </c>
      <c r="AE347" s="52">
        <v>0.25925625959053089</v>
      </c>
      <c r="AF347" s="68">
        <v>433.38001364975105</v>
      </c>
      <c r="AG347" s="68">
        <v>12.265472084426916</v>
      </c>
      <c r="AH347" s="67">
        <v>1526.4318279079089</v>
      </c>
      <c r="AI347" s="67">
        <v>46.967133166397197</v>
      </c>
      <c r="AJ347" s="68">
        <v>180.31141885301983</v>
      </c>
      <c r="AK347" s="68">
        <v>5.0165381623149869</v>
      </c>
      <c r="AL347" s="67">
        <v>2196.5055454921026</v>
      </c>
      <c r="AM347" s="67">
        <v>75.350049257952776</v>
      </c>
      <c r="AN347" s="52">
        <v>4.0377579434204369</v>
      </c>
      <c r="AO347" s="52">
        <v>0.33026516159903307</v>
      </c>
      <c r="AP347" s="68">
        <v>96.35009873036627</v>
      </c>
      <c r="AQ347" s="68">
        <v>3.0399680581009521</v>
      </c>
      <c r="AR347" s="71"/>
      <c r="AS347" s="71"/>
      <c r="AT347" s="70" t="s">
        <v>514</v>
      </c>
      <c r="AU347" s="70" t="s">
        <v>514</v>
      </c>
      <c r="AV347" s="70">
        <v>8.0350221299459196E-3</v>
      </c>
      <c r="AW347" s="70">
        <v>2.7706972861882484E-3</v>
      </c>
      <c r="AX347" s="70">
        <v>0.13128285225122396</v>
      </c>
      <c r="AY347" s="70">
        <v>9.2231600236285897E-3</v>
      </c>
      <c r="AZ347" s="70">
        <v>5.5965602817230183E-2</v>
      </c>
      <c r="BA347" s="70">
        <v>6.6084844655031954E-3</v>
      </c>
      <c r="BB347" s="70" t="s">
        <v>514</v>
      </c>
      <c r="BC347" s="70" t="s">
        <v>514</v>
      </c>
      <c r="BD347" s="70" t="s">
        <v>514</v>
      </c>
      <c r="BE347" s="70" t="s">
        <v>514</v>
      </c>
      <c r="BF347" s="70" t="s">
        <v>514</v>
      </c>
      <c r="BG347" s="70" t="s">
        <v>514</v>
      </c>
      <c r="BH347" s="70">
        <v>3.8336480625746259E-3</v>
      </c>
      <c r="BI347" s="70">
        <v>2.1625707019651739E-3</v>
      </c>
      <c r="BJ347" s="70">
        <v>3.6288512015180373E-2</v>
      </c>
      <c r="BK347" s="70">
        <v>5.1840731450257674E-3</v>
      </c>
    </row>
    <row r="348" spans="1:63" x14ac:dyDescent="0.15">
      <c r="A348" s="21" t="s">
        <v>593</v>
      </c>
      <c r="B348" s="21" t="s">
        <v>180</v>
      </c>
      <c r="C348" s="35">
        <v>40.760399999999997</v>
      </c>
      <c r="D348" s="35">
        <v>10.5259</v>
      </c>
      <c r="E348" s="35">
        <v>48.463200000000001</v>
      </c>
      <c r="F348" s="35">
        <v>0.19886799999999999</v>
      </c>
      <c r="G348" s="35">
        <v>0.42831399999999997</v>
      </c>
      <c r="H348" s="35" t="s">
        <v>514</v>
      </c>
      <c r="I348" s="35" t="s">
        <v>514</v>
      </c>
      <c r="J348" s="35" t="s">
        <v>514</v>
      </c>
      <c r="K348" s="35" t="s">
        <v>514</v>
      </c>
      <c r="L348" s="35">
        <v>100.377</v>
      </c>
      <c r="M348" s="35">
        <v>89.139099999999999</v>
      </c>
      <c r="N348" s="52">
        <v>1.3039925171072713</v>
      </c>
      <c r="O348" s="52">
        <v>8.0867752998900547E-2</v>
      </c>
      <c r="P348" s="70" t="s">
        <v>514</v>
      </c>
      <c r="Q348" s="70" t="s">
        <v>514</v>
      </c>
      <c r="R348" s="55" t="s">
        <v>514</v>
      </c>
      <c r="S348" s="55" t="s">
        <v>514</v>
      </c>
      <c r="T348" s="52">
        <v>127.49059798933928</v>
      </c>
      <c r="U348" s="52">
        <v>4.7161781322956227</v>
      </c>
      <c r="V348" s="52">
        <v>27.034716302892747</v>
      </c>
      <c r="W348" s="52">
        <v>0.96123435743618657</v>
      </c>
      <c r="X348" s="67">
        <v>1272.7213460953708</v>
      </c>
      <c r="Y348" s="67">
        <v>45.73234194685201</v>
      </c>
      <c r="Z348" s="52">
        <v>4.0020455873758047</v>
      </c>
      <c r="AA348" s="52">
        <v>0.15429573348918763</v>
      </c>
      <c r="AB348" s="68">
        <v>61.475104616229054</v>
      </c>
      <c r="AC348" s="68">
        <v>2.3964871291072343</v>
      </c>
      <c r="AD348" s="52">
        <v>5.3425307779905822</v>
      </c>
      <c r="AE348" s="52">
        <v>0.12962812979526545</v>
      </c>
      <c r="AF348" s="68">
        <v>875.19253935754557</v>
      </c>
      <c r="AG348" s="68">
        <v>25.553066842556078</v>
      </c>
      <c r="AH348" s="67">
        <v>1095.2735454403828</v>
      </c>
      <c r="AI348" s="67">
        <v>30.058965226494209</v>
      </c>
      <c r="AJ348" s="68">
        <v>151.53731316728857</v>
      </c>
      <c r="AK348" s="68">
        <v>4.6379315085553658</v>
      </c>
      <c r="AL348" s="67">
        <v>3571.3858963358439</v>
      </c>
      <c r="AM348" s="67">
        <v>113.54117011472336</v>
      </c>
      <c r="AN348" s="52">
        <v>3.1854607521971259</v>
      </c>
      <c r="AO348" s="52">
        <v>0.36222630626990726</v>
      </c>
      <c r="AP348" s="68">
        <v>67.808176407085114</v>
      </c>
      <c r="AQ348" s="68">
        <v>1.9422018148978302</v>
      </c>
      <c r="AR348" s="71"/>
      <c r="AS348" s="71"/>
      <c r="AT348" s="70" t="s">
        <v>514</v>
      </c>
      <c r="AU348" s="70" t="s">
        <v>514</v>
      </c>
      <c r="AV348" s="70">
        <v>9.4203707730400443E-3</v>
      </c>
      <c r="AW348" s="70">
        <v>2.5859841337756984E-3</v>
      </c>
      <c r="AX348" s="70">
        <v>0.11695751859750296</v>
      </c>
      <c r="AY348" s="70">
        <v>8.5363289580392254E-3</v>
      </c>
      <c r="AZ348" s="70">
        <v>5.2867875724025563E-2</v>
      </c>
      <c r="BA348" s="70">
        <v>6.298711756182733E-3</v>
      </c>
      <c r="BB348" s="70" t="s">
        <v>514</v>
      </c>
      <c r="BC348" s="70" t="s">
        <v>514</v>
      </c>
      <c r="BD348" s="70" t="s">
        <v>514</v>
      </c>
      <c r="BE348" s="70" t="s">
        <v>514</v>
      </c>
      <c r="BF348" s="70">
        <v>4.6638551632466271E-5</v>
      </c>
      <c r="BG348" s="70">
        <v>8.4152169249884795E-5</v>
      </c>
      <c r="BH348" s="70">
        <v>4.2268427356592026E-3</v>
      </c>
      <c r="BI348" s="70">
        <v>2.4574667067786063E-3</v>
      </c>
      <c r="BJ348" s="70">
        <v>2.7038499148565764E-2</v>
      </c>
      <c r="BK348" s="70">
        <v>3.862642735509395E-3</v>
      </c>
    </row>
    <row r="349" spans="1:63" x14ac:dyDescent="0.15">
      <c r="A349" s="21" t="s">
        <v>593</v>
      </c>
      <c r="B349" s="21" t="s">
        <v>181</v>
      </c>
      <c r="C349" s="35">
        <v>40.357500000000002</v>
      </c>
      <c r="D349" s="35">
        <v>13.370699999999999</v>
      </c>
      <c r="E349" s="35">
        <v>45.792499999999997</v>
      </c>
      <c r="F349" s="35">
        <v>0.19725899999999999</v>
      </c>
      <c r="G349" s="35">
        <v>0.36421900000000001</v>
      </c>
      <c r="H349" s="35" t="s">
        <v>514</v>
      </c>
      <c r="I349" s="35" t="s">
        <v>514</v>
      </c>
      <c r="J349" s="35" t="s">
        <v>514</v>
      </c>
      <c r="K349" s="35" t="s">
        <v>514</v>
      </c>
      <c r="L349" s="35">
        <v>100.08199999999999</v>
      </c>
      <c r="M349" s="35">
        <v>85.9255</v>
      </c>
      <c r="N349" s="52">
        <v>1.4091205960058419</v>
      </c>
      <c r="O349" s="52">
        <v>8.5921987561331833E-2</v>
      </c>
      <c r="P349" s="70" t="s">
        <v>514</v>
      </c>
      <c r="Q349" s="70" t="s">
        <v>514</v>
      </c>
      <c r="R349" s="55" t="s">
        <v>514</v>
      </c>
      <c r="S349" s="55" t="s">
        <v>514</v>
      </c>
      <c r="T349" s="52">
        <v>111.95796783623523</v>
      </c>
      <c r="U349" s="52">
        <v>3.588396405007539</v>
      </c>
      <c r="V349" s="52">
        <v>18.083221349268261</v>
      </c>
      <c r="W349" s="52">
        <v>0.96123435743618657</v>
      </c>
      <c r="X349" s="67">
        <v>1281.478603063917</v>
      </c>
      <c r="Y349" s="67">
        <v>50.597484707155417</v>
      </c>
      <c r="Z349" s="52">
        <v>4.7928112215078906</v>
      </c>
      <c r="AA349" s="52">
        <v>0.16393921683226187</v>
      </c>
      <c r="AB349" s="68">
        <v>63.142226097347134</v>
      </c>
      <c r="AC349" s="68">
        <v>1.7713165736879557</v>
      </c>
      <c r="AD349" s="52">
        <v>8.9813775643862481</v>
      </c>
      <c r="AE349" s="52">
        <v>0.28703371597523064</v>
      </c>
      <c r="AF349" s="68">
        <v>614.55125756347365</v>
      </c>
      <c r="AG349" s="68">
        <v>17.887146789789252</v>
      </c>
      <c r="AH349" s="67">
        <v>1401.4992536852924</v>
      </c>
      <c r="AI349" s="67">
        <v>39.452391859773648</v>
      </c>
      <c r="AJ349" s="68">
        <v>174.34836405630577</v>
      </c>
      <c r="AK349" s="68">
        <v>5.4897964795145144</v>
      </c>
      <c r="AL349" s="67">
        <v>2709.5051959195348</v>
      </c>
      <c r="AM349" s="67">
        <v>101.15486064766263</v>
      </c>
      <c r="AN349" s="52">
        <v>3.611609347808781</v>
      </c>
      <c r="AO349" s="52">
        <v>0.33026516159903307</v>
      </c>
      <c r="AP349" s="68">
        <v>91.790146643214854</v>
      </c>
      <c r="AQ349" s="68">
        <v>3.3777422867788354</v>
      </c>
      <c r="AR349" s="71"/>
      <c r="AS349" s="71"/>
      <c r="AT349" s="70" t="s">
        <v>514</v>
      </c>
      <c r="AU349" s="70" t="s">
        <v>514</v>
      </c>
      <c r="AV349" s="70">
        <v>1.1267502297165543E-2</v>
      </c>
      <c r="AW349" s="70">
        <v>3.1401235910133475E-3</v>
      </c>
      <c r="AX349" s="70">
        <v>0.12863364671252214</v>
      </c>
      <c r="AY349" s="70">
        <v>7.6532604451386163E-3</v>
      </c>
      <c r="AZ349" s="70">
        <v>4.9770148630820937E-2</v>
      </c>
      <c r="BA349" s="70">
        <v>6.8149996050501701E-3</v>
      </c>
      <c r="BB349" s="70" t="s">
        <v>514</v>
      </c>
      <c r="BC349" s="70" t="s">
        <v>514</v>
      </c>
      <c r="BD349" s="70" t="s">
        <v>514</v>
      </c>
      <c r="BE349" s="70" t="s">
        <v>514</v>
      </c>
      <c r="BF349" s="70" t="s">
        <v>514</v>
      </c>
      <c r="BG349" s="70" t="s">
        <v>514</v>
      </c>
      <c r="BH349" s="70" t="s">
        <v>514</v>
      </c>
      <c r="BI349" s="70" t="s">
        <v>514</v>
      </c>
      <c r="BJ349" s="70">
        <v>3.3035760237909301E-2</v>
      </c>
      <c r="BK349" s="70">
        <v>5.1840731450257674E-3</v>
      </c>
    </row>
    <row r="350" spans="1:63" x14ac:dyDescent="0.15">
      <c r="A350" s="21" t="s">
        <v>593</v>
      </c>
      <c r="B350" s="21" t="s">
        <v>182</v>
      </c>
      <c r="C350" s="35">
        <v>40.802599999999998</v>
      </c>
      <c r="D350" s="35">
        <v>10.613200000000001</v>
      </c>
      <c r="E350" s="35">
        <v>48.367699999999999</v>
      </c>
      <c r="F350" s="35">
        <v>0.20560200000000001</v>
      </c>
      <c r="G350" s="35">
        <v>0.42495899999999998</v>
      </c>
      <c r="H350" s="35" t="s">
        <v>514</v>
      </c>
      <c r="I350" s="35" t="s">
        <v>514</v>
      </c>
      <c r="J350" s="35" t="s">
        <v>514</v>
      </c>
      <c r="K350" s="35" t="s">
        <v>514</v>
      </c>
      <c r="L350" s="35">
        <v>100.414</v>
      </c>
      <c r="M350" s="35">
        <v>89.039599999999993</v>
      </c>
      <c r="N350" s="52">
        <v>1.4121531367433007</v>
      </c>
      <c r="O350" s="52">
        <v>7.6824365348955509E-2</v>
      </c>
      <c r="P350" s="70" t="s">
        <v>514</v>
      </c>
      <c r="Q350" s="70" t="s">
        <v>514</v>
      </c>
      <c r="R350" s="55" t="s">
        <v>514</v>
      </c>
      <c r="S350" s="55" t="s">
        <v>514</v>
      </c>
      <c r="T350" s="52">
        <v>130.87394317120354</v>
      </c>
      <c r="U350" s="52">
        <v>3.4346079876500735</v>
      </c>
      <c r="V350" s="52">
        <v>28.476567839047025</v>
      </c>
      <c r="W350" s="52">
        <v>0.66084862073737827</v>
      </c>
      <c r="X350" s="67">
        <v>1272.7213460953708</v>
      </c>
      <c r="Y350" s="67">
        <v>38.921142082427245</v>
      </c>
      <c r="Z350" s="52">
        <v>4.1756282875511399</v>
      </c>
      <c r="AA350" s="52">
        <v>0.13500876680303919</v>
      </c>
      <c r="AB350" s="68">
        <v>63.97578683790617</v>
      </c>
      <c r="AC350" s="68">
        <v>2.1880969439674751</v>
      </c>
      <c r="AD350" s="52">
        <v>6.0462263397363101</v>
      </c>
      <c r="AE350" s="52">
        <v>0.22221965107759789</v>
      </c>
      <c r="AF350" s="68">
        <v>918.63275298989095</v>
      </c>
      <c r="AG350" s="68">
        <v>28.108373526811683</v>
      </c>
      <c r="AH350" s="67">
        <v>1114.9997413702695</v>
      </c>
      <c r="AI350" s="67">
        <v>32.876993216478041</v>
      </c>
      <c r="AJ350" s="68">
        <v>156.08059301240405</v>
      </c>
      <c r="AK350" s="68">
        <v>4.7325831719952713</v>
      </c>
      <c r="AL350" s="67">
        <v>3604.4160549146723</v>
      </c>
      <c r="AM350" s="67">
        <v>95.993898369720654</v>
      </c>
      <c r="AN350" s="52">
        <v>3.4198424797835361</v>
      </c>
      <c r="AO350" s="52">
        <v>0.36222630626990726</v>
      </c>
      <c r="AP350" s="68">
        <v>65.528200363509399</v>
      </c>
      <c r="AQ350" s="68">
        <v>1.6888711433894177</v>
      </c>
      <c r="AR350" s="71"/>
      <c r="AS350" s="71"/>
      <c r="AT350" s="70" t="s">
        <v>514</v>
      </c>
      <c r="AU350" s="70" t="s">
        <v>514</v>
      </c>
      <c r="AV350" s="70">
        <v>7.9426655537396442E-3</v>
      </c>
      <c r="AW350" s="70">
        <v>2.5859841337756984E-3</v>
      </c>
      <c r="AX350" s="70">
        <v>0.11342524454590053</v>
      </c>
      <c r="AY350" s="70">
        <v>8.3400915107279799E-3</v>
      </c>
      <c r="AZ350" s="70">
        <v>5.4623254410174849E-2</v>
      </c>
      <c r="BA350" s="70">
        <v>7.2280298841441194E-3</v>
      </c>
      <c r="BB350" s="70" t="s">
        <v>514</v>
      </c>
      <c r="BC350" s="70" t="s">
        <v>514</v>
      </c>
      <c r="BD350" s="70" t="s">
        <v>514</v>
      </c>
      <c r="BE350" s="70" t="s">
        <v>514</v>
      </c>
      <c r="BF350" s="70">
        <v>2.9402565159598301E-4</v>
      </c>
      <c r="BG350" s="70">
        <v>2.1291512701778083E-4</v>
      </c>
      <c r="BH350" s="70">
        <v>5.1115307500995012E-3</v>
      </c>
      <c r="BI350" s="70">
        <v>2.4574667067786063E-3</v>
      </c>
      <c r="BJ350" s="70">
        <v>2.6123662711208279E-2</v>
      </c>
      <c r="BK350" s="70">
        <v>3.862642735509395E-3</v>
      </c>
    </row>
    <row r="351" spans="1:63" x14ac:dyDescent="0.15">
      <c r="A351" s="21" t="s">
        <v>593</v>
      </c>
      <c r="B351" s="21" t="s">
        <v>183</v>
      </c>
      <c r="C351" s="35">
        <v>38.958100000000002</v>
      </c>
      <c r="D351" s="35">
        <v>20.9133</v>
      </c>
      <c r="E351" s="35">
        <v>40.250999999999998</v>
      </c>
      <c r="F351" s="35">
        <v>0.19723599999999999</v>
      </c>
      <c r="G351" s="35">
        <v>0.21298800000000001</v>
      </c>
      <c r="H351" s="35" t="s">
        <v>514</v>
      </c>
      <c r="I351" s="35" t="s">
        <v>514</v>
      </c>
      <c r="J351" s="35" t="s">
        <v>514</v>
      </c>
      <c r="K351" s="35" t="s">
        <v>514</v>
      </c>
      <c r="L351" s="35">
        <v>100.533</v>
      </c>
      <c r="M351" s="35">
        <v>77.431100000000001</v>
      </c>
      <c r="N351" s="52">
        <v>2.2440801457194901</v>
      </c>
      <c r="O351" s="52">
        <v>0.11119316037348824</v>
      </c>
      <c r="P351" s="70" t="s">
        <v>514</v>
      </c>
      <c r="Q351" s="70" t="s">
        <v>514</v>
      </c>
      <c r="R351" s="55" t="s">
        <v>514</v>
      </c>
      <c r="S351" s="55" t="s">
        <v>514</v>
      </c>
      <c r="T351" s="52">
        <v>59.311066294196038</v>
      </c>
      <c r="U351" s="52">
        <v>1.7941982025037695</v>
      </c>
      <c r="V351" s="52">
        <v>27.395179186931319</v>
      </c>
      <c r="W351" s="52">
        <v>0.72092576807713993</v>
      </c>
      <c r="X351" s="67">
        <v>1367.105115645257</v>
      </c>
      <c r="Y351" s="67">
        <v>39.894170634487928</v>
      </c>
      <c r="Z351" s="52">
        <v>5.4389246054938631</v>
      </c>
      <c r="AA351" s="52">
        <v>0.1832261835184103</v>
      </c>
      <c r="AB351" s="68">
        <v>97.214021367697811</v>
      </c>
      <c r="AC351" s="68">
        <v>2.917462591956633</v>
      </c>
      <c r="AD351" s="52">
        <v>7.6388005057924282</v>
      </c>
      <c r="AE351" s="52">
        <v>0.22221965107759789</v>
      </c>
      <c r="AF351" s="68">
        <v>153.82946239218759</v>
      </c>
      <c r="AG351" s="68">
        <v>4.9828480342984349</v>
      </c>
      <c r="AH351" s="67">
        <v>2184.9110349007979</v>
      </c>
      <c r="AI351" s="67">
        <v>59.178587789660469</v>
      </c>
      <c r="AJ351" s="68">
        <v>222.33675742033785</v>
      </c>
      <c r="AK351" s="68">
        <v>7.4774814117525281</v>
      </c>
      <c r="AL351" s="67">
        <v>1882.7190389932309</v>
      </c>
      <c r="AM351" s="67">
        <v>69.156894524422412</v>
      </c>
      <c r="AN351" s="52">
        <v>4.4532528241418001</v>
      </c>
      <c r="AO351" s="52">
        <v>0.34091887648932445</v>
      </c>
      <c r="AP351" s="68">
        <v>135.36302214266183</v>
      </c>
      <c r="AQ351" s="68">
        <v>4.3066214156430149</v>
      </c>
      <c r="AR351" s="71"/>
      <c r="AS351" s="71"/>
      <c r="AT351" s="70" t="s">
        <v>514</v>
      </c>
      <c r="AU351" s="70" t="s">
        <v>514</v>
      </c>
      <c r="AV351" s="70">
        <v>6.3726037582329705E-3</v>
      </c>
      <c r="AW351" s="70">
        <v>2.1242012527443233E-3</v>
      </c>
      <c r="AX351" s="70">
        <v>0.18250082599945933</v>
      </c>
      <c r="AY351" s="70">
        <v>1.2755434075231028E-2</v>
      </c>
      <c r="AZ351" s="70">
        <v>5.6791663375418085E-2</v>
      </c>
      <c r="BA351" s="70">
        <v>7.0215147445971448E-3</v>
      </c>
      <c r="BB351" s="70" t="s">
        <v>514</v>
      </c>
      <c r="BC351" s="70" t="s">
        <v>514</v>
      </c>
      <c r="BD351" s="70" t="s">
        <v>514</v>
      </c>
      <c r="BE351" s="70" t="s">
        <v>514</v>
      </c>
      <c r="BF351" s="70" t="s">
        <v>514</v>
      </c>
      <c r="BG351" s="70" t="s">
        <v>514</v>
      </c>
      <c r="BH351" s="70">
        <v>4.0302453991169149E-3</v>
      </c>
      <c r="BI351" s="70">
        <v>2.2608693702363177E-3</v>
      </c>
      <c r="BJ351" s="70">
        <v>4.8079737207787999E-2</v>
      </c>
      <c r="BK351" s="70">
        <v>6.4038550615024177E-3</v>
      </c>
    </row>
    <row r="352" spans="1:63" x14ac:dyDescent="0.15">
      <c r="A352" s="21" t="s">
        <v>593</v>
      </c>
      <c r="B352" s="21" t="s">
        <v>184</v>
      </c>
      <c r="C352" s="35">
        <v>40.599800000000002</v>
      </c>
      <c r="D352" s="35">
        <v>11.157</v>
      </c>
      <c r="E352" s="35">
        <v>47.907899999999998</v>
      </c>
      <c r="F352" s="35">
        <v>0.20188900000000001</v>
      </c>
      <c r="G352" s="35">
        <v>0.41089900000000001</v>
      </c>
      <c r="H352" s="35" t="s">
        <v>514</v>
      </c>
      <c r="I352" s="35" t="s">
        <v>514</v>
      </c>
      <c r="J352" s="35" t="s">
        <v>514</v>
      </c>
      <c r="K352" s="35" t="s">
        <v>514</v>
      </c>
      <c r="L352" s="35">
        <v>100.27800000000001</v>
      </c>
      <c r="M352" s="35">
        <v>88.445099999999996</v>
      </c>
      <c r="N352" s="52">
        <v>1.2483959369205273</v>
      </c>
      <c r="O352" s="52">
        <v>7.4802671523982997E-2</v>
      </c>
      <c r="P352" s="70" t="s">
        <v>514</v>
      </c>
      <c r="Q352" s="70" t="s">
        <v>514</v>
      </c>
      <c r="R352" s="55" t="s">
        <v>514</v>
      </c>
      <c r="S352" s="55" t="s">
        <v>514</v>
      </c>
      <c r="T352" s="52">
        <v>124.97872050583402</v>
      </c>
      <c r="U352" s="52">
        <v>3.2295567645067851</v>
      </c>
      <c r="V352" s="52">
        <v>18.071205919800306</v>
      </c>
      <c r="W352" s="52">
        <v>0.51065575238797412</v>
      </c>
      <c r="X352" s="67">
        <v>1298.0200884489486</v>
      </c>
      <c r="Y352" s="67">
        <v>42.813256290669969</v>
      </c>
      <c r="Z352" s="52">
        <v>4.10812390414962</v>
      </c>
      <c r="AA352" s="52">
        <v>0.12536528345996495</v>
      </c>
      <c r="AB352" s="68">
        <v>60.537348783100136</v>
      </c>
      <c r="AC352" s="68">
        <v>2.1880969439674751</v>
      </c>
      <c r="AD352" s="52">
        <v>5.3240124737341166</v>
      </c>
      <c r="AE352" s="52">
        <v>0.18518304256466492</v>
      </c>
      <c r="AF352" s="68">
        <v>789.58976543498272</v>
      </c>
      <c r="AG352" s="68">
        <v>25.553066842556078</v>
      </c>
      <c r="AH352" s="67">
        <v>1146.9373919234197</v>
      </c>
      <c r="AI352" s="67">
        <v>34.755678543133925</v>
      </c>
      <c r="AJ352" s="68">
        <v>155.98594134896413</v>
      </c>
      <c r="AK352" s="68">
        <v>4.827234835435176</v>
      </c>
      <c r="AL352" s="67">
        <v>3313.3377824387453</v>
      </c>
      <c r="AM352" s="67">
        <v>123.8630946706073</v>
      </c>
      <c r="AN352" s="52">
        <v>3.2600367564291655</v>
      </c>
      <c r="AO352" s="52">
        <v>0.35157259137961588</v>
      </c>
      <c r="AP352" s="68">
        <v>68.399281307271423</v>
      </c>
      <c r="AQ352" s="68">
        <v>2.1955324864062429</v>
      </c>
      <c r="AR352" s="71"/>
      <c r="AS352" s="71"/>
      <c r="AT352" s="70" t="s">
        <v>514</v>
      </c>
      <c r="AU352" s="70" t="s">
        <v>514</v>
      </c>
      <c r="AV352" s="70">
        <v>8.4044484347710197E-3</v>
      </c>
      <c r="AW352" s="70">
        <v>2.3089144051568733E-3</v>
      </c>
      <c r="AX352" s="70">
        <v>0.11450455050611238</v>
      </c>
      <c r="AY352" s="70">
        <v>7.45702299782737E-3</v>
      </c>
      <c r="AZ352" s="70">
        <v>5.069946675878232E-2</v>
      </c>
      <c r="BA352" s="70">
        <v>7.1247723143706317E-3</v>
      </c>
      <c r="BB352" s="70" t="s">
        <v>514</v>
      </c>
      <c r="BC352" s="70" t="s">
        <v>514</v>
      </c>
      <c r="BD352" s="70" t="s">
        <v>514</v>
      </c>
      <c r="BE352" s="70" t="s">
        <v>514</v>
      </c>
      <c r="BF352" s="70" t="s">
        <v>514</v>
      </c>
      <c r="BG352" s="70" t="s">
        <v>514</v>
      </c>
      <c r="BH352" s="70">
        <v>2.5557653750497506E-3</v>
      </c>
      <c r="BI352" s="70">
        <v>1.6710773606094522E-3</v>
      </c>
      <c r="BJ352" s="70">
        <v>3.0392899418876556E-2</v>
      </c>
      <c r="BK352" s="70">
        <v>5.1840731450257674E-3</v>
      </c>
    </row>
    <row r="353" spans="1:63" x14ac:dyDescent="0.15">
      <c r="A353" s="21" t="s">
        <v>593</v>
      </c>
      <c r="B353" s="21" t="s">
        <v>185</v>
      </c>
      <c r="C353" s="35">
        <v>39.1387</v>
      </c>
      <c r="D353" s="35">
        <v>19.671399999999998</v>
      </c>
      <c r="E353" s="35">
        <v>41.182600000000001</v>
      </c>
      <c r="F353" s="35">
        <v>0.21593399999999999</v>
      </c>
      <c r="G353" s="35">
        <v>0.19106400000000001</v>
      </c>
      <c r="H353" s="35" t="s">
        <v>514</v>
      </c>
      <c r="I353" s="35" t="s">
        <v>514</v>
      </c>
      <c r="J353" s="35" t="s">
        <v>514</v>
      </c>
      <c r="K353" s="35" t="s">
        <v>514</v>
      </c>
      <c r="L353" s="35">
        <v>100.4</v>
      </c>
      <c r="M353" s="35">
        <v>78.866799999999998</v>
      </c>
      <c r="N353" s="52">
        <v>1.9913684175979258</v>
      </c>
      <c r="O353" s="52">
        <v>0.10108469124862568</v>
      </c>
      <c r="P353" s="70" t="s">
        <v>514</v>
      </c>
      <c r="Q353" s="70" t="s">
        <v>514</v>
      </c>
      <c r="R353" s="55" t="s">
        <v>514</v>
      </c>
      <c r="S353" s="55" t="s">
        <v>514</v>
      </c>
      <c r="T353" s="52">
        <v>65.052500542208108</v>
      </c>
      <c r="U353" s="52">
        <v>1.3328329504313718</v>
      </c>
      <c r="V353" s="52">
        <v>23.730473199205857</v>
      </c>
      <c r="W353" s="52">
        <v>0.72092576807713993</v>
      </c>
      <c r="X353" s="67">
        <v>1515.0054555584804</v>
      </c>
      <c r="Y353" s="67">
        <v>56.435656019519506</v>
      </c>
      <c r="Z353" s="52">
        <v>5.8053769725306843</v>
      </c>
      <c r="AA353" s="52">
        <v>0.20251315020455876</v>
      </c>
      <c r="AB353" s="68">
        <v>89.503584517526718</v>
      </c>
      <c r="AC353" s="68">
        <v>3.0216576845265126</v>
      </c>
      <c r="AD353" s="52">
        <v>8.0739806558193905</v>
      </c>
      <c r="AE353" s="52">
        <v>0.26851541171876409</v>
      </c>
      <c r="AF353" s="68">
        <v>199.82498270878853</v>
      </c>
      <c r="AG353" s="68">
        <v>5.621674705362337</v>
      </c>
      <c r="AH353" s="67">
        <v>2106.9455938445785</v>
      </c>
      <c r="AI353" s="67">
        <v>44.149105176413364</v>
      </c>
      <c r="AJ353" s="68">
        <v>217.79347757522237</v>
      </c>
      <c r="AK353" s="68">
        <v>5.963054796714041</v>
      </c>
      <c r="AL353" s="67">
        <v>1746.4696348555628</v>
      </c>
      <c r="AM353" s="67">
        <v>59.86716242412686</v>
      </c>
      <c r="AN353" s="52">
        <v>5.4333945940486084</v>
      </c>
      <c r="AO353" s="52">
        <v>0.27699658714757613</v>
      </c>
      <c r="AP353" s="68">
        <v>125.90534373968109</v>
      </c>
      <c r="AQ353" s="68">
        <v>4.8132827586598408</v>
      </c>
      <c r="AR353" s="71"/>
      <c r="AS353" s="71"/>
      <c r="AT353" s="70" t="s">
        <v>514</v>
      </c>
      <c r="AU353" s="70" t="s">
        <v>514</v>
      </c>
      <c r="AV353" s="70">
        <v>6.1878906058204213E-3</v>
      </c>
      <c r="AW353" s="70">
        <v>2.4936275575694234E-3</v>
      </c>
      <c r="AX353" s="70">
        <v>0.15012164719310364</v>
      </c>
      <c r="AY353" s="70">
        <v>1.0793059602118562E-2</v>
      </c>
      <c r="AZ353" s="70">
        <v>6.0612193457037118E-2</v>
      </c>
      <c r="BA353" s="70">
        <v>8.5703782911994569E-3</v>
      </c>
      <c r="BB353" s="70" t="s">
        <v>514</v>
      </c>
      <c r="BC353" s="70" t="s">
        <v>514</v>
      </c>
      <c r="BD353" s="70" t="s">
        <v>514</v>
      </c>
      <c r="BE353" s="70" t="s">
        <v>514</v>
      </c>
      <c r="BF353" s="70" t="s">
        <v>514</v>
      </c>
      <c r="BG353" s="70" t="s">
        <v>514</v>
      </c>
      <c r="BH353" s="70">
        <v>3.2438560529477606E-3</v>
      </c>
      <c r="BI353" s="70">
        <v>2.0642720336940291E-3</v>
      </c>
      <c r="BJ353" s="70">
        <v>4.7876440221708554E-2</v>
      </c>
      <c r="BK353" s="70">
        <v>6.5055035545421389E-3</v>
      </c>
    </row>
    <row r="354" spans="1:63" x14ac:dyDescent="0.15">
      <c r="A354" s="21" t="s">
        <v>593</v>
      </c>
      <c r="B354" s="21" t="s">
        <v>186</v>
      </c>
      <c r="C354" s="35">
        <v>40.749499999999998</v>
      </c>
      <c r="D354" s="35">
        <v>10.5907</v>
      </c>
      <c r="E354" s="35">
        <v>48.6203</v>
      </c>
      <c r="F354" s="35">
        <v>0.20160400000000001</v>
      </c>
      <c r="G354" s="35">
        <v>0.42765399999999998</v>
      </c>
      <c r="H354" s="35" t="s">
        <v>514</v>
      </c>
      <c r="I354" s="35" t="s">
        <v>514</v>
      </c>
      <c r="J354" s="35" t="s">
        <v>514</v>
      </c>
      <c r="K354" s="35" t="s">
        <v>514</v>
      </c>
      <c r="L354" s="35">
        <v>100.59</v>
      </c>
      <c r="M354" s="35">
        <v>89.111000000000004</v>
      </c>
      <c r="N354" s="52">
        <v>1.2494067838330134</v>
      </c>
      <c r="O354" s="52">
        <v>7.4802671523982997E-2</v>
      </c>
      <c r="P354" s="70" t="s">
        <v>514</v>
      </c>
      <c r="Q354" s="70" t="s">
        <v>514</v>
      </c>
      <c r="R354" s="55" t="s">
        <v>514</v>
      </c>
      <c r="S354" s="55" t="s">
        <v>514</v>
      </c>
      <c r="T354" s="52">
        <v>119.23728625782194</v>
      </c>
      <c r="U354" s="52">
        <v>3.588396405007539</v>
      </c>
      <c r="V354" s="52">
        <v>28.716876428406071</v>
      </c>
      <c r="W354" s="52">
        <v>0.96123435743618657</v>
      </c>
      <c r="X354" s="67">
        <v>1252.2877465020965</v>
      </c>
      <c r="Y354" s="67">
        <v>43.786284842730652</v>
      </c>
      <c r="Z354" s="52">
        <v>3.8381063705435423</v>
      </c>
      <c r="AA354" s="52">
        <v>0.14465225014611338</v>
      </c>
      <c r="AB354" s="68">
        <v>63.97578683790617</v>
      </c>
      <c r="AC354" s="68">
        <v>2.5006822216771138</v>
      </c>
      <c r="AD354" s="52">
        <v>5.7591926237610789</v>
      </c>
      <c r="AE354" s="52">
        <v>0.18518304256466492</v>
      </c>
      <c r="AF354" s="68">
        <v>861.13835259413975</v>
      </c>
      <c r="AG354" s="68">
        <v>29.386026868939489</v>
      </c>
      <c r="AH354" s="67">
        <v>1092.4555174503989</v>
      </c>
      <c r="AI354" s="67">
        <v>27.240937236510376</v>
      </c>
      <c r="AJ354" s="68">
        <v>150.40149320600972</v>
      </c>
      <c r="AK354" s="68">
        <v>5.4897964795145144</v>
      </c>
      <c r="AL354" s="67">
        <v>3447.5228016652363</v>
      </c>
      <c r="AM354" s="67">
        <v>154.82886833825913</v>
      </c>
      <c r="AN354" s="52">
        <v>3.6222630626990724</v>
      </c>
      <c r="AO354" s="52">
        <v>0.34091887648932445</v>
      </c>
      <c r="AP354" s="68">
        <v>70.257039564999772</v>
      </c>
      <c r="AQ354" s="68">
        <v>2.4488631579146554</v>
      </c>
      <c r="AR354" s="71"/>
      <c r="AS354" s="71"/>
      <c r="AT354" s="70" t="s">
        <v>514</v>
      </c>
      <c r="AU354" s="70" t="s">
        <v>514</v>
      </c>
      <c r="AV354" s="70">
        <v>7.8503089775333705E-3</v>
      </c>
      <c r="AW354" s="70">
        <v>2.7706972861882484E-3</v>
      </c>
      <c r="AX354" s="70">
        <v>0.11911613051792667</v>
      </c>
      <c r="AY354" s="70">
        <v>9.2231600236285897E-3</v>
      </c>
      <c r="AZ354" s="70">
        <v>5.410696656130741E-2</v>
      </c>
      <c r="BA354" s="70">
        <v>6.9182571748236579E-3</v>
      </c>
      <c r="BB354" s="70">
        <v>1.3879129811509776E-3</v>
      </c>
      <c r="BC354" s="70">
        <v>7.1009501361212813E-4</v>
      </c>
      <c r="BD354" s="70" t="s">
        <v>514</v>
      </c>
      <c r="BE354" s="70" t="s">
        <v>514</v>
      </c>
      <c r="BF354" s="70" t="s">
        <v>514</v>
      </c>
      <c r="BG354" s="70" t="s">
        <v>514</v>
      </c>
      <c r="BH354" s="70">
        <v>2.7523627115920392E-3</v>
      </c>
      <c r="BI354" s="70">
        <v>1.6710773606094522E-3</v>
      </c>
      <c r="BJ354" s="70">
        <v>2.0532995594023624E-2</v>
      </c>
      <c r="BK354" s="70">
        <v>3.456048763350511E-3</v>
      </c>
    </row>
    <row r="355" spans="1:63" x14ac:dyDescent="0.15">
      <c r="A355" s="21" t="s">
        <v>593</v>
      </c>
      <c r="B355" s="21" t="s">
        <v>187</v>
      </c>
      <c r="C355" s="35">
        <v>40.744</v>
      </c>
      <c r="D355" s="35">
        <v>10.5702</v>
      </c>
      <c r="E355" s="35">
        <v>48.609499999999997</v>
      </c>
      <c r="F355" s="35">
        <v>0.20446800000000001</v>
      </c>
      <c r="G355" s="35">
        <v>0.42308299999999999</v>
      </c>
      <c r="H355" s="35" t="s">
        <v>514</v>
      </c>
      <c r="I355" s="35" t="s">
        <v>514</v>
      </c>
      <c r="J355" s="35" t="s">
        <v>514</v>
      </c>
      <c r="K355" s="35" t="s">
        <v>514</v>
      </c>
      <c r="L355" s="35">
        <v>100.551</v>
      </c>
      <c r="M355" s="35">
        <v>89.127600000000001</v>
      </c>
      <c r="N355" s="52">
        <v>1.0735194210604047</v>
      </c>
      <c r="O355" s="52">
        <v>7.0759283874037987E-2</v>
      </c>
      <c r="P355" s="70" t="s">
        <v>514</v>
      </c>
      <c r="Q355" s="70" t="s">
        <v>514</v>
      </c>
      <c r="R355" s="55" t="s">
        <v>514</v>
      </c>
      <c r="S355" s="55" t="s">
        <v>514</v>
      </c>
      <c r="T355" s="52">
        <v>128.36206568769825</v>
      </c>
      <c r="U355" s="52">
        <v>2.6656659008627437</v>
      </c>
      <c r="V355" s="52">
        <v>16.2328452112036</v>
      </c>
      <c r="W355" s="52">
        <v>0.54670204079183116</v>
      </c>
      <c r="X355" s="67">
        <v>1255.2068321582785</v>
      </c>
      <c r="Y355" s="67">
        <v>42.813256290669969</v>
      </c>
      <c r="Z355" s="52">
        <v>3.9441846873173585</v>
      </c>
      <c r="AA355" s="52">
        <v>0.12536528345996495</v>
      </c>
      <c r="AB355" s="68">
        <v>64.705152485895326</v>
      </c>
      <c r="AC355" s="68">
        <v>2.3964871291072343</v>
      </c>
      <c r="AD355" s="52">
        <v>5.5647504290681802</v>
      </c>
      <c r="AE355" s="52">
        <v>0.21296049894936467</v>
      </c>
      <c r="AF355" s="68">
        <v>859.86069925201195</v>
      </c>
      <c r="AG355" s="68">
        <v>29.386026868939489</v>
      </c>
      <c r="AH355" s="67">
        <v>1047.3670696106576</v>
      </c>
      <c r="AI355" s="67">
        <v>30.058965226494209</v>
      </c>
      <c r="AJ355" s="68">
        <v>145.95286502433416</v>
      </c>
      <c r="AK355" s="68">
        <v>4.5432798451154603</v>
      </c>
      <c r="AL355" s="67">
        <v>3457.8447262211203</v>
      </c>
      <c r="AM355" s="67">
        <v>134.18501922649125</v>
      </c>
      <c r="AN355" s="52">
        <v>3.2706904713194564</v>
      </c>
      <c r="AO355" s="52">
        <v>0.35157259137961588</v>
      </c>
      <c r="AP355" s="68">
        <v>66.372635935204116</v>
      </c>
      <c r="AQ355" s="68">
        <v>2.111088929236772</v>
      </c>
      <c r="AR355" s="71"/>
      <c r="AS355" s="71"/>
      <c r="AT355" s="70" t="s">
        <v>514</v>
      </c>
      <c r="AU355" s="70" t="s">
        <v>514</v>
      </c>
      <c r="AV355" s="70">
        <v>8.3120918585647442E-3</v>
      </c>
      <c r="AW355" s="70">
        <v>1.8471315241254988E-3</v>
      </c>
      <c r="AX355" s="70">
        <v>0.1098929704942981</v>
      </c>
      <c r="AY355" s="70">
        <v>8.1438540634167327E-3</v>
      </c>
      <c r="AZ355" s="70">
        <v>4.9460375921500474E-2</v>
      </c>
      <c r="BA355" s="70">
        <v>6.6084844655031954E-3</v>
      </c>
      <c r="BB355" s="70">
        <v>1.183491689353547E-3</v>
      </c>
      <c r="BC355" s="70">
        <v>7.1009501361212813E-4</v>
      </c>
      <c r="BD355" s="70" t="s">
        <v>514</v>
      </c>
      <c r="BE355" s="70" t="s">
        <v>514</v>
      </c>
      <c r="BF355" s="70">
        <v>3.0416446716825828E-4</v>
      </c>
      <c r="BG355" s="70">
        <v>1.7235986472867971E-4</v>
      </c>
      <c r="BH355" s="70">
        <v>6.4877121058955212E-3</v>
      </c>
      <c r="BI355" s="70">
        <v>3.4404533894900492E-3</v>
      </c>
      <c r="BJ355" s="70">
        <v>2.42939898364933E-2</v>
      </c>
      <c r="BK355" s="70">
        <v>3.9642912285491154E-3</v>
      </c>
    </row>
    <row r="356" spans="1:63" x14ac:dyDescent="0.15">
      <c r="A356" s="21" t="s">
        <v>593</v>
      </c>
      <c r="B356" s="21" t="s">
        <v>188</v>
      </c>
      <c r="C356" s="35">
        <v>40.480800000000002</v>
      </c>
      <c r="D356" s="35">
        <v>10.6967</v>
      </c>
      <c r="E356" s="35">
        <v>48.3142</v>
      </c>
      <c r="F356" s="35">
        <v>0.200658</v>
      </c>
      <c r="G356" s="35">
        <v>0.41892299999999999</v>
      </c>
      <c r="H356" s="35" t="s">
        <v>514</v>
      </c>
      <c r="I356" s="35" t="s">
        <v>514</v>
      </c>
      <c r="J356" s="35" t="s">
        <v>514</v>
      </c>
      <c r="K356" s="35" t="s">
        <v>514</v>
      </c>
      <c r="L356" s="35">
        <v>100.111</v>
      </c>
      <c r="M356" s="35">
        <v>88.952100000000002</v>
      </c>
      <c r="N356" s="52">
        <v>1.2423308554456096</v>
      </c>
      <c r="O356" s="52">
        <v>5.9639967836689144E-2</v>
      </c>
      <c r="P356" s="70" t="s">
        <v>514</v>
      </c>
      <c r="Q356" s="70" t="s">
        <v>514</v>
      </c>
      <c r="R356" s="55" t="s">
        <v>514</v>
      </c>
      <c r="S356" s="55" t="s">
        <v>514</v>
      </c>
      <c r="T356" s="52">
        <v>127.49059798933928</v>
      </c>
      <c r="U356" s="52">
        <v>3.8447104339366489</v>
      </c>
      <c r="V356" s="52">
        <v>16.581292665774217</v>
      </c>
      <c r="W356" s="52">
        <v>0.60077147339761661</v>
      </c>
      <c r="X356" s="67">
        <v>1273.6943746474315</v>
      </c>
      <c r="Y356" s="67">
        <v>44.759313394791327</v>
      </c>
      <c r="Z356" s="52">
        <v>4.1466978375219172</v>
      </c>
      <c r="AA356" s="52">
        <v>0.14465225014611338</v>
      </c>
      <c r="AB356" s="68">
        <v>67.205834707572436</v>
      </c>
      <c r="AC356" s="68">
        <v>2.7090724068168739</v>
      </c>
      <c r="AD356" s="52">
        <v>6.0925221003774759</v>
      </c>
      <c r="AE356" s="52">
        <v>0.21296049894936467</v>
      </c>
      <c r="AF356" s="68">
        <v>827.91936569881693</v>
      </c>
      <c r="AG356" s="68">
        <v>21.720106816172667</v>
      </c>
      <c r="AH356" s="67">
        <v>1090.5768321237431</v>
      </c>
      <c r="AI356" s="67">
        <v>30.058965226494209</v>
      </c>
      <c r="AJ356" s="68">
        <v>149.36032490817075</v>
      </c>
      <c r="AK356" s="68">
        <v>5.1111898257548933</v>
      </c>
      <c r="AL356" s="67">
        <v>3447.5228016652363</v>
      </c>
      <c r="AM356" s="67">
        <v>123.8630946706073</v>
      </c>
      <c r="AN356" s="52">
        <v>3.3772276202223703</v>
      </c>
      <c r="AO356" s="52">
        <v>0.34091887648932445</v>
      </c>
      <c r="AP356" s="68">
        <v>72.705902722914431</v>
      </c>
      <c r="AQ356" s="68">
        <v>2.111088929236772</v>
      </c>
      <c r="AR356" s="71"/>
      <c r="AS356" s="71"/>
      <c r="AT356" s="70" t="s">
        <v>514</v>
      </c>
      <c r="AU356" s="70" t="s">
        <v>514</v>
      </c>
      <c r="AV356" s="70">
        <v>8.4044484347710197E-3</v>
      </c>
      <c r="AW356" s="70">
        <v>2.4936275575694234E-3</v>
      </c>
      <c r="AX356" s="70">
        <v>0.11558385646632424</v>
      </c>
      <c r="AY356" s="70">
        <v>8.2419727870723554E-3</v>
      </c>
      <c r="AZ356" s="70">
        <v>5.7824239073152955E-2</v>
      </c>
      <c r="BA356" s="70">
        <v>7.0215147445971448E-3</v>
      </c>
      <c r="BB356" s="70" t="s">
        <v>514</v>
      </c>
      <c r="BC356" s="70" t="s">
        <v>514</v>
      </c>
      <c r="BD356" s="70" t="s">
        <v>514</v>
      </c>
      <c r="BE356" s="70" t="s">
        <v>514</v>
      </c>
      <c r="BF356" s="70">
        <v>3.3458091388508416E-4</v>
      </c>
      <c r="BG356" s="70">
        <v>2.1291512701778083E-4</v>
      </c>
      <c r="BH356" s="70">
        <v>5.3081280866417897E-3</v>
      </c>
      <c r="BI356" s="70">
        <v>2.359168038507462E-3</v>
      </c>
      <c r="BJ356" s="70">
        <v>2.7140147641605487E-2</v>
      </c>
      <c r="BK356" s="70">
        <v>4.4725336937477206E-3</v>
      </c>
    </row>
    <row r="357" spans="1:63" x14ac:dyDescent="0.15">
      <c r="A357" s="21" t="s">
        <v>593</v>
      </c>
      <c r="B357" s="21" t="s">
        <v>189</v>
      </c>
      <c r="C357" s="35">
        <v>40.698099999999997</v>
      </c>
      <c r="D357" s="35">
        <v>10.8528</v>
      </c>
      <c r="E357" s="35">
        <v>48.106200000000001</v>
      </c>
      <c r="F357" s="35">
        <v>0.202373</v>
      </c>
      <c r="G357" s="35">
        <v>0.42501899999999998</v>
      </c>
      <c r="H357" s="35" t="s">
        <v>514</v>
      </c>
      <c r="I357" s="35" t="s">
        <v>514</v>
      </c>
      <c r="J357" s="35" t="s">
        <v>514</v>
      </c>
      <c r="K357" s="35" t="s">
        <v>514</v>
      </c>
      <c r="L357" s="35">
        <v>100.285</v>
      </c>
      <c r="M357" s="35">
        <v>88.766000000000005</v>
      </c>
      <c r="N357" s="52">
        <v>1.2797321912076012</v>
      </c>
      <c r="O357" s="52">
        <v>6.6715896224092949E-2</v>
      </c>
      <c r="P357" s="70" t="s">
        <v>514</v>
      </c>
      <c r="Q357" s="70" t="s">
        <v>514</v>
      </c>
      <c r="R357" s="55" t="s">
        <v>514</v>
      </c>
      <c r="S357" s="55" t="s">
        <v>514</v>
      </c>
      <c r="T357" s="52">
        <v>131.48909684063341</v>
      </c>
      <c r="U357" s="52">
        <v>2.9732427355776752</v>
      </c>
      <c r="V357" s="52">
        <v>29.678110785842257</v>
      </c>
      <c r="W357" s="52">
        <v>0.78100291541690159</v>
      </c>
      <c r="X357" s="67">
        <v>1298.9931170010093</v>
      </c>
      <c r="Y357" s="67">
        <v>37.948113530366562</v>
      </c>
      <c r="Z357" s="52">
        <v>4.1177673874926946</v>
      </c>
      <c r="AA357" s="52">
        <v>0.13500876680303919</v>
      </c>
      <c r="AB357" s="68">
        <v>59.912178227680862</v>
      </c>
      <c r="AC357" s="68">
        <v>2.1880969439674751</v>
      </c>
      <c r="AD357" s="52">
        <v>5.6573419503505136</v>
      </c>
      <c r="AE357" s="52">
        <v>0.17592389043643167</v>
      </c>
      <c r="AF357" s="68">
        <v>862.41600593626754</v>
      </c>
      <c r="AG357" s="68">
        <v>22.997760158300469</v>
      </c>
      <c r="AH357" s="67">
        <v>1094.3342027770548</v>
      </c>
      <c r="AI357" s="67">
        <v>30.058965226494209</v>
      </c>
      <c r="AJ357" s="68">
        <v>150.21218987912988</v>
      </c>
      <c r="AK357" s="68">
        <v>5.0165381623149869</v>
      </c>
      <c r="AL357" s="67">
        <v>3426.8789525534685</v>
      </c>
      <c r="AM357" s="67">
        <v>123.8630946706073</v>
      </c>
      <c r="AN357" s="52">
        <v>3.4731110542349928</v>
      </c>
      <c r="AO357" s="52">
        <v>0.3196114467087417</v>
      </c>
      <c r="AP357" s="68">
        <v>67.554845735576706</v>
      </c>
      <c r="AQ357" s="68">
        <v>1.8577582577283596</v>
      </c>
      <c r="AR357" s="71"/>
      <c r="AS357" s="71"/>
      <c r="AT357" s="70" t="s">
        <v>514</v>
      </c>
      <c r="AU357" s="70" t="s">
        <v>514</v>
      </c>
      <c r="AV357" s="70">
        <v>8.6815181633898442E-3</v>
      </c>
      <c r="AW357" s="70">
        <v>2.2165578289505983E-3</v>
      </c>
      <c r="AX357" s="70">
        <v>0.11273841348031116</v>
      </c>
      <c r="AY357" s="70">
        <v>6.0833608666486438E-3</v>
      </c>
      <c r="AZ357" s="70">
        <v>5.2764618154252076E-2</v>
      </c>
      <c r="BA357" s="70">
        <v>7.8475753027850443E-3</v>
      </c>
      <c r="BB357" s="70" t="s">
        <v>514</v>
      </c>
      <c r="BC357" s="70" t="s">
        <v>514</v>
      </c>
      <c r="BD357" s="70" t="s">
        <v>514</v>
      </c>
      <c r="BE357" s="70" t="s">
        <v>514</v>
      </c>
      <c r="BF357" s="70" t="s">
        <v>514</v>
      </c>
      <c r="BG357" s="70" t="s">
        <v>514</v>
      </c>
      <c r="BH357" s="70">
        <v>3.7353493943034816E-3</v>
      </c>
      <c r="BI357" s="70">
        <v>1.9659733654228853E-3</v>
      </c>
      <c r="BJ357" s="70">
        <v>2.4192341343453581E-2</v>
      </c>
      <c r="BK357" s="70">
        <v>4.4725336937477206E-3</v>
      </c>
    </row>
    <row r="358" spans="1:63" x14ac:dyDescent="0.15">
      <c r="A358" s="21" t="s">
        <v>593</v>
      </c>
      <c r="B358" s="21" t="s">
        <v>190</v>
      </c>
      <c r="C358" s="35">
        <v>40.390500000000003</v>
      </c>
      <c r="D358" s="35">
        <v>10.492900000000001</v>
      </c>
      <c r="E358" s="35">
        <v>48.3292</v>
      </c>
      <c r="F358" s="35">
        <v>0.202793</v>
      </c>
      <c r="G358" s="35">
        <v>0.43162</v>
      </c>
      <c r="H358" s="35" t="s">
        <v>514</v>
      </c>
      <c r="I358" s="35" t="s">
        <v>514</v>
      </c>
      <c r="J358" s="35" t="s">
        <v>514</v>
      </c>
      <c r="K358" s="35" t="s">
        <v>514</v>
      </c>
      <c r="L358" s="35">
        <v>99.846999999999994</v>
      </c>
      <c r="M358" s="35">
        <v>89.142700000000005</v>
      </c>
      <c r="N358" s="52">
        <v>1.3242094553569965</v>
      </c>
      <c r="O358" s="52">
        <v>9.2997915948735618E-2</v>
      </c>
      <c r="P358" s="70" t="s">
        <v>514</v>
      </c>
      <c r="Q358" s="70" t="s">
        <v>514</v>
      </c>
      <c r="R358" s="55" t="s">
        <v>514</v>
      </c>
      <c r="S358" s="55" t="s">
        <v>514</v>
      </c>
      <c r="T358" s="52">
        <v>108.26704581965603</v>
      </c>
      <c r="U358" s="52">
        <v>3.0757683471493191</v>
      </c>
      <c r="V358" s="52">
        <v>38.148988560748656</v>
      </c>
      <c r="W358" s="52">
        <v>0.78100291541690159</v>
      </c>
      <c r="X358" s="67">
        <v>1352.5096873643467</v>
      </c>
      <c r="Y358" s="67">
        <v>37.948113530366562</v>
      </c>
      <c r="Z358" s="52">
        <v>3.9345412039742844</v>
      </c>
      <c r="AA358" s="52">
        <v>0.10607831677381649</v>
      </c>
      <c r="AB358" s="68">
        <v>52.410131562649511</v>
      </c>
      <c r="AC358" s="68">
        <v>1.8755116662578357</v>
      </c>
      <c r="AD358" s="52">
        <v>5.1110519747847514</v>
      </c>
      <c r="AE358" s="52">
        <v>0.18518304256466492</v>
      </c>
      <c r="AF358" s="68">
        <v>844.52885914647834</v>
      </c>
      <c r="AG358" s="68">
        <v>21.720106816172667</v>
      </c>
      <c r="AH358" s="67">
        <v>1107.4850000636459</v>
      </c>
      <c r="AI358" s="67">
        <v>34.755678543133925</v>
      </c>
      <c r="AJ358" s="68">
        <v>153.05173978232705</v>
      </c>
      <c r="AK358" s="68">
        <v>5.3951448160746089</v>
      </c>
      <c r="AL358" s="67">
        <v>3509.4543490005399</v>
      </c>
      <c r="AM358" s="67">
        <v>113.54117011472336</v>
      </c>
      <c r="AN358" s="52">
        <v>3.2600367564291655</v>
      </c>
      <c r="AO358" s="52">
        <v>0.37288002116019858</v>
      </c>
      <c r="AP358" s="68">
        <v>65.697087477848342</v>
      </c>
      <c r="AQ358" s="68">
        <v>1.7733147005588887</v>
      </c>
      <c r="AR358" s="71"/>
      <c r="AS358" s="71"/>
      <c r="AT358" s="70" t="s">
        <v>514</v>
      </c>
      <c r="AU358" s="70" t="s">
        <v>514</v>
      </c>
      <c r="AV358" s="70">
        <v>1.2929920668878492E-2</v>
      </c>
      <c r="AW358" s="70">
        <v>2.5859841337756984E-3</v>
      </c>
      <c r="AX358" s="70">
        <v>0.12058791137276102</v>
      </c>
      <c r="AY358" s="70">
        <v>9.2231600236285897E-3</v>
      </c>
      <c r="AZ358" s="70">
        <v>4.6982194246936775E-2</v>
      </c>
      <c r="BA358" s="70">
        <v>6.8149996050501701E-3</v>
      </c>
      <c r="BB358" s="70" t="s">
        <v>514</v>
      </c>
      <c r="BC358" s="70" t="s">
        <v>514</v>
      </c>
      <c r="BD358" s="70" t="s">
        <v>514</v>
      </c>
      <c r="BE358" s="70" t="s">
        <v>514</v>
      </c>
      <c r="BF358" s="70">
        <v>3.6499736060190997E-4</v>
      </c>
      <c r="BG358" s="70">
        <v>2.4333157373460665E-4</v>
      </c>
      <c r="BH358" s="70" t="s">
        <v>514</v>
      </c>
      <c r="BI358" s="70" t="s">
        <v>514</v>
      </c>
      <c r="BJ358" s="70">
        <v>3.0392899418876556E-2</v>
      </c>
      <c r="BK358" s="70">
        <v>5.1840731450257674E-3</v>
      </c>
    </row>
    <row r="359" spans="1:63" x14ac:dyDescent="0.15">
      <c r="A359" s="21" t="s">
        <v>593</v>
      </c>
      <c r="B359" s="21" t="s">
        <v>191</v>
      </c>
      <c r="C359" s="35">
        <v>39.3628</v>
      </c>
      <c r="D359" s="35">
        <v>17.7286</v>
      </c>
      <c r="E359" s="35">
        <v>42.704599999999999</v>
      </c>
      <c r="F359" s="35">
        <v>0.26503399999999999</v>
      </c>
      <c r="G359" s="35">
        <v>0.208949</v>
      </c>
      <c r="H359" s="35" t="s">
        <v>514</v>
      </c>
      <c r="I359" s="35" t="s">
        <v>514</v>
      </c>
      <c r="J359" s="35" t="s">
        <v>514</v>
      </c>
      <c r="K359" s="35" t="s">
        <v>514</v>
      </c>
      <c r="L359" s="35">
        <v>100.27</v>
      </c>
      <c r="M359" s="35">
        <v>81.110299999999995</v>
      </c>
      <c r="N359" s="52">
        <v>1.7770688721508394</v>
      </c>
      <c r="O359" s="52">
        <v>9.6030456686194393E-2</v>
      </c>
      <c r="P359" s="70" t="s">
        <v>514</v>
      </c>
      <c r="Q359" s="70" t="s">
        <v>514</v>
      </c>
      <c r="R359" s="55" t="s">
        <v>514</v>
      </c>
      <c r="S359" s="55" t="s">
        <v>514</v>
      </c>
      <c r="T359" s="52">
        <v>82.020489257315177</v>
      </c>
      <c r="U359" s="52">
        <v>2.3068262603619893</v>
      </c>
      <c r="V359" s="52">
        <v>124.35969499330663</v>
      </c>
      <c r="W359" s="52">
        <v>7.8100291541690154</v>
      </c>
      <c r="X359" s="67">
        <v>1737.8289939803765</v>
      </c>
      <c r="Y359" s="67">
        <v>56.435656019519506</v>
      </c>
      <c r="Z359" s="52">
        <v>6.4322033898305087</v>
      </c>
      <c r="AA359" s="52">
        <v>0.23144360023378144</v>
      </c>
      <c r="AB359" s="68">
        <v>77.625343964560415</v>
      </c>
      <c r="AC359" s="68">
        <v>2.3964871291072343</v>
      </c>
      <c r="AD359" s="52">
        <v>10.296177166595369</v>
      </c>
      <c r="AE359" s="52">
        <v>0.27777456384699739</v>
      </c>
      <c r="AF359" s="68">
        <v>414.47074418625954</v>
      </c>
      <c r="AG359" s="68">
        <v>9.3268693975329668</v>
      </c>
      <c r="AH359" s="67">
        <v>1853.3230747460334</v>
      </c>
      <c r="AI359" s="67">
        <v>46.027790503069255</v>
      </c>
      <c r="AJ359" s="68">
        <v>195.45568500340468</v>
      </c>
      <c r="AK359" s="68">
        <v>6.0577064601539474</v>
      </c>
      <c r="AL359" s="67">
        <v>1776.4032160676263</v>
      </c>
      <c r="AM359" s="67">
        <v>49.545237868242921</v>
      </c>
      <c r="AN359" s="52">
        <v>5.039207143107828</v>
      </c>
      <c r="AO359" s="52">
        <v>0.24503544247670198</v>
      </c>
      <c r="AP359" s="68">
        <v>114.33657640746358</v>
      </c>
      <c r="AQ359" s="68">
        <v>2.7866373865925391</v>
      </c>
      <c r="AR359" s="71"/>
      <c r="AS359" s="71"/>
      <c r="AT359" s="70" t="s">
        <v>514</v>
      </c>
      <c r="AU359" s="70" t="s">
        <v>514</v>
      </c>
      <c r="AV359" s="70">
        <v>1.1821641754403193E-2</v>
      </c>
      <c r="AW359" s="70">
        <v>5.3566814199639459E-3</v>
      </c>
      <c r="AX359" s="70">
        <v>0.16287708126833467</v>
      </c>
      <c r="AY359" s="70">
        <v>9.8118723655623297E-3</v>
      </c>
      <c r="AZ359" s="70">
        <v>5.9682875329075728E-2</v>
      </c>
      <c r="BA359" s="70">
        <v>1.0119241837801767E-2</v>
      </c>
      <c r="BB359" s="70" t="s">
        <v>514</v>
      </c>
      <c r="BC359" s="70" t="s">
        <v>514</v>
      </c>
      <c r="BD359" s="70" t="s">
        <v>514</v>
      </c>
      <c r="BE359" s="70" t="s">
        <v>514</v>
      </c>
      <c r="BF359" s="70">
        <v>5.5763485647514026E-4</v>
      </c>
      <c r="BG359" s="70">
        <v>3.0416446716825828E-4</v>
      </c>
      <c r="BH359" s="70" t="s">
        <v>514</v>
      </c>
      <c r="BI359" s="70" t="s">
        <v>514</v>
      </c>
      <c r="BJ359" s="70">
        <v>4.2082476118444463E-2</v>
      </c>
      <c r="BK359" s="70">
        <v>6.6071520475818593E-3</v>
      </c>
    </row>
    <row r="360" spans="1:63" x14ac:dyDescent="0.15">
      <c r="A360" s="21" t="s">
        <v>593</v>
      </c>
      <c r="B360" s="21" t="s">
        <v>192</v>
      </c>
      <c r="C360" s="35">
        <v>39.480499999999999</v>
      </c>
      <c r="D360" s="35">
        <v>17.7193</v>
      </c>
      <c r="E360" s="35">
        <v>42.660699999999999</v>
      </c>
      <c r="F360" s="35">
        <v>0.25984299999999999</v>
      </c>
      <c r="G360" s="35">
        <v>0.21251100000000001</v>
      </c>
      <c r="H360" s="35" t="s">
        <v>514</v>
      </c>
      <c r="I360" s="35" t="s">
        <v>514</v>
      </c>
      <c r="J360" s="35" t="s">
        <v>514</v>
      </c>
      <c r="K360" s="35" t="s">
        <v>514</v>
      </c>
      <c r="L360" s="35">
        <v>100.333</v>
      </c>
      <c r="M360" s="35">
        <v>81.102500000000006</v>
      </c>
      <c r="N360" s="52">
        <v>1.7588736277260868</v>
      </c>
      <c r="O360" s="52">
        <v>0.10108469124862568</v>
      </c>
      <c r="P360" s="70" t="s">
        <v>514</v>
      </c>
      <c r="Q360" s="70" t="s">
        <v>514</v>
      </c>
      <c r="R360" s="55" t="s">
        <v>514</v>
      </c>
      <c r="S360" s="55" t="s">
        <v>514</v>
      </c>
      <c r="T360" s="52">
        <v>96.16902365420205</v>
      </c>
      <c r="U360" s="52">
        <v>3.588396405007539</v>
      </c>
      <c r="V360" s="52">
        <v>82.365769002813238</v>
      </c>
      <c r="W360" s="52">
        <v>2.4030858935904664</v>
      </c>
      <c r="X360" s="67">
        <v>1788.4264786875319</v>
      </c>
      <c r="Y360" s="67">
        <v>46.705370498912693</v>
      </c>
      <c r="Z360" s="52">
        <v>6.4707773232028059</v>
      </c>
      <c r="AA360" s="52">
        <v>0.17358270017533606</v>
      </c>
      <c r="AB360" s="68">
        <v>90.753925628365266</v>
      </c>
      <c r="AC360" s="68">
        <v>3.2300478696662727</v>
      </c>
      <c r="AD360" s="52">
        <v>11.138760010264594</v>
      </c>
      <c r="AE360" s="52">
        <v>0.34258862874463009</v>
      </c>
      <c r="AF360" s="68">
        <v>416.64275486787687</v>
      </c>
      <c r="AG360" s="68">
        <v>12.137706750214136</v>
      </c>
      <c r="AH360" s="67">
        <v>1830.7788508261629</v>
      </c>
      <c r="AI360" s="67">
        <v>51.66384648303692</v>
      </c>
      <c r="AJ360" s="68">
        <v>195.45568500340468</v>
      </c>
      <c r="AK360" s="68">
        <v>6.152358123593852</v>
      </c>
      <c r="AL360" s="67">
        <v>1872.397114437347</v>
      </c>
      <c r="AM360" s="67">
        <v>73.285664346775988</v>
      </c>
      <c r="AN360" s="52">
        <v>4.6024048326058802</v>
      </c>
      <c r="AO360" s="52">
        <v>0.36222630626990726</v>
      </c>
      <c r="AP360" s="68">
        <v>112.5632617069047</v>
      </c>
      <c r="AQ360" s="68">
        <v>3.0399680581009521</v>
      </c>
      <c r="AR360" s="71"/>
      <c r="AS360" s="71"/>
      <c r="AT360" s="70" t="s">
        <v>514</v>
      </c>
      <c r="AU360" s="70" t="s">
        <v>514</v>
      </c>
      <c r="AV360" s="70">
        <v>2.3089144051568734E-2</v>
      </c>
      <c r="AW360" s="70">
        <v>1.6624183717129488E-2</v>
      </c>
      <c r="AX360" s="70">
        <v>0.16189589403177845</v>
      </c>
      <c r="AY360" s="70">
        <v>1.1774246838674795E-2</v>
      </c>
      <c r="AZ360" s="70">
        <v>8.2606055818789936E-2</v>
      </c>
      <c r="BA360" s="70">
        <v>1.3423484070553365E-2</v>
      </c>
      <c r="BB360" s="70" t="s">
        <v>514</v>
      </c>
      <c r="BC360" s="70" t="s">
        <v>514</v>
      </c>
      <c r="BD360" s="70" t="s">
        <v>514</v>
      </c>
      <c r="BE360" s="70" t="s">
        <v>514</v>
      </c>
      <c r="BF360" s="70">
        <v>1.5208223358412916E-3</v>
      </c>
      <c r="BG360" s="70">
        <v>1.2166578686730331E-3</v>
      </c>
      <c r="BH360" s="70">
        <v>5.0132320818283577E-3</v>
      </c>
      <c r="BI360" s="70">
        <v>2.1625707019651739E-3</v>
      </c>
      <c r="BJ360" s="70">
        <v>4.5640173374834697E-2</v>
      </c>
      <c r="BK360" s="70">
        <v>6.4038550615024177E-3</v>
      </c>
    </row>
    <row r="361" spans="1:63" x14ac:dyDescent="0.15">
      <c r="A361" s="21" t="s">
        <v>593</v>
      </c>
      <c r="B361" s="21" t="s">
        <v>193</v>
      </c>
      <c r="C361" s="35">
        <v>39.382899999999999</v>
      </c>
      <c r="D361" s="35">
        <v>17.736699999999999</v>
      </c>
      <c r="E361" s="35">
        <v>42.708399999999997</v>
      </c>
      <c r="F361" s="35">
        <v>0.266204</v>
      </c>
      <c r="G361" s="35">
        <v>0.21457899999999999</v>
      </c>
      <c r="H361" s="35" t="s">
        <v>514</v>
      </c>
      <c r="I361" s="35" t="s">
        <v>514</v>
      </c>
      <c r="J361" s="35" t="s">
        <v>514</v>
      </c>
      <c r="K361" s="35" t="s">
        <v>514</v>
      </c>
      <c r="L361" s="35">
        <v>100.309</v>
      </c>
      <c r="M361" s="35">
        <v>81.104600000000005</v>
      </c>
      <c r="N361" s="52">
        <v>1.6840709562021037</v>
      </c>
      <c r="O361" s="52">
        <v>7.581351843646926E-2</v>
      </c>
      <c r="P361" s="70" t="s">
        <v>514</v>
      </c>
      <c r="Q361" s="70" t="s">
        <v>514</v>
      </c>
      <c r="R361" s="55" t="s">
        <v>514</v>
      </c>
      <c r="S361" s="55" t="s">
        <v>514</v>
      </c>
      <c r="T361" s="52">
        <v>72.946972633224689</v>
      </c>
      <c r="U361" s="52">
        <v>1.7941982025037695</v>
      </c>
      <c r="V361" s="52">
        <v>39.771071538922222</v>
      </c>
      <c r="W361" s="52">
        <v>1.2616200941349949</v>
      </c>
      <c r="X361" s="67">
        <v>1763.1277363339541</v>
      </c>
      <c r="Y361" s="67">
        <v>48.651427603034051</v>
      </c>
      <c r="Z361" s="52">
        <v>5.7185856224430163</v>
      </c>
      <c r="AA361" s="52">
        <v>0.16393921683226187</v>
      </c>
      <c r="AB361" s="68">
        <v>70.956858040088107</v>
      </c>
      <c r="AC361" s="68">
        <v>2.7090724068168739</v>
      </c>
      <c r="AD361" s="52">
        <v>9.0461916292838804</v>
      </c>
      <c r="AE361" s="52">
        <v>0.27777456384699739</v>
      </c>
      <c r="AF361" s="68">
        <v>367.32533586174361</v>
      </c>
      <c r="AG361" s="68">
        <v>10.604522739660773</v>
      </c>
      <c r="AH361" s="67">
        <v>1829.8395081628348</v>
      </c>
      <c r="AI361" s="67">
        <v>49.785161156381029</v>
      </c>
      <c r="AJ361" s="68">
        <v>193.7519550614864</v>
      </c>
      <c r="AK361" s="68">
        <v>5.3951448160746089</v>
      </c>
      <c r="AL361" s="67">
        <v>1820.7874916579274</v>
      </c>
      <c r="AM361" s="67">
        <v>47.480852957066134</v>
      </c>
      <c r="AN361" s="52">
        <v>4.9539774239854966</v>
      </c>
      <c r="AO361" s="52">
        <v>0.33026516159903307</v>
      </c>
      <c r="AP361" s="68">
        <v>112.81659237841309</v>
      </c>
      <c r="AQ361" s="68">
        <v>2.5333067150841266</v>
      </c>
      <c r="AR361" s="71"/>
      <c r="AS361" s="71"/>
      <c r="AT361" s="70" t="s">
        <v>514</v>
      </c>
      <c r="AU361" s="70" t="s">
        <v>514</v>
      </c>
      <c r="AV361" s="70" t="s">
        <v>514</v>
      </c>
      <c r="AW361" s="70" t="s">
        <v>514</v>
      </c>
      <c r="AX361" s="70">
        <v>0.13049790246197898</v>
      </c>
      <c r="AY361" s="70">
        <v>1.0793059602118562E-2</v>
      </c>
      <c r="AZ361" s="70">
        <v>3.9547649223245683E-2</v>
      </c>
      <c r="BA361" s="70">
        <v>6.9182571748236579E-3</v>
      </c>
      <c r="BB361" s="70" t="s">
        <v>514</v>
      </c>
      <c r="BC361" s="70" t="s">
        <v>514</v>
      </c>
      <c r="BD361" s="70" t="s">
        <v>514</v>
      </c>
      <c r="BE361" s="70" t="s">
        <v>514</v>
      </c>
      <c r="BF361" s="70">
        <v>1.6222104915640444E-4</v>
      </c>
      <c r="BG361" s="70">
        <v>1.318046024395786E-4</v>
      </c>
      <c r="BH361" s="70">
        <v>3.3421547212189044E-3</v>
      </c>
      <c r="BI361" s="70">
        <v>1.7693760288805965E-3</v>
      </c>
      <c r="BJ361" s="70">
        <v>4.0862694201967809E-2</v>
      </c>
      <c r="BK361" s="70">
        <v>5.5906671171846506E-3</v>
      </c>
    </row>
    <row r="362" spans="1:63" x14ac:dyDescent="0.15">
      <c r="A362" s="21" t="s">
        <v>593</v>
      </c>
      <c r="B362" s="21" t="s">
        <v>194</v>
      </c>
      <c r="C362" s="35">
        <v>39.264499999999998</v>
      </c>
      <c r="D362" s="35">
        <v>17.650200000000002</v>
      </c>
      <c r="E362" s="35">
        <v>42.629199999999997</v>
      </c>
      <c r="F362" s="35">
        <v>0.26933800000000002</v>
      </c>
      <c r="G362" s="35">
        <v>0.213618</v>
      </c>
      <c r="H362" s="35" t="s">
        <v>514</v>
      </c>
      <c r="I362" s="35" t="s">
        <v>514</v>
      </c>
      <c r="J362" s="35" t="s">
        <v>514</v>
      </c>
      <c r="K362" s="35" t="s">
        <v>514</v>
      </c>
      <c r="L362" s="35">
        <v>100.027</v>
      </c>
      <c r="M362" s="35">
        <v>81.150999999999996</v>
      </c>
      <c r="N362" s="52">
        <v>1.7891990351006746</v>
      </c>
      <c r="O362" s="52">
        <v>0.25271172812156417</v>
      </c>
      <c r="P362" s="70" t="s">
        <v>514</v>
      </c>
      <c r="Q362" s="70" t="s">
        <v>514</v>
      </c>
      <c r="R362" s="55" t="s">
        <v>514</v>
      </c>
      <c r="S362" s="55" t="s">
        <v>514</v>
      </c>
      <c r="T362" s="52">
        <v>80.995233141598746</v>
      </c>
      <c r="U362" s="52">
        <v>3.5371335992217174</v>
      </c>
      <c r="V362" s="52">
        <v>34.544359720362955</v>
      </c>
      <c r="W362" s="52">
        <v>1.3216972414747565</v>
      </c>
      <c r="X362" s="67">
        <v>1760.2086506777721</v>
      </c>
      <c r="Y362" s="67">
        <v>79.788341268975856</v>
      </c>
      <c r="Z362" s="52">
        <v>5.9500292226767977</v>
      </c>
      <c r="AA362" s="52">
        <v>0.44360023378141444</v>
      </c>
      <c r="AB362" s="68">
        <v>81.688952574785731</v>
      </c>
      <c r="AC362" s="68">
        <v>5.4181448136337478</v>
      </c>
      <c r="AD362" s="52">
        <v>9.9998842984919065</v>
      </c>
      <c r="AE362" s="52">
        <v>1.2962812979526543</v>
      </c>
      <c r="AF362" s="68">
        <v>355.18762911152947</v>
      </c>
      <c r="AG362" s="68">
        <v>30.663680211067291</v>
      </c>
      <c r="AH362" s="67">
        <v>1784.7510603230935</v>
      </c>
      <c r="AI362" s="67">
        <v>197.26195929886825</v>
      </c>
      <c r="AJ362" s="68">
        <v>201.60804312699855</v>
      </c>
      <c r="AK362" s="68">
        <v>20.823365956779192</v>
      </c>
      <c r="AL362" s="67">
        <v>1723.7614008326182</v>
      </c>
      <c r="AM362" s="67">
        <v>175.47271745002701</v>
      </c>
      <c r="AN362" s="52">
        <v>5.1137831473398672</v>
      </c>
      <c r="AO362" s="52">
        <v>0.88425833589418523</v>
      </c>
      <c r="AP362" s="68">
        <v>109.77662432031215</v>
      </c>
      <c r="AQ362" s="68">
        <v>12.666533575420633</v>
      </c>
      <c r="AR362" s="71"/>
      <c r="AS362" s="71"/>
      <c r="AT362" s="70" t="s">
        <v>514</v>
      </c>
      <c r="AU362" s="70" t="s">
        <v>514</v>
      </c>
      <c r="AV362" s="70">
        <v>1.5700617955066741E-2</v>
      </c>
      <c r="AW362" s="70">
        <v>2.2165578289505987E-2</v>
      </c>
      <c r="AX362" s="70">
        <v>0.13442265140820392</v>
      </c>
      <c r="AY362" s="70">
        <v>1.8642557494568425E-2</v>
      </c>
      <c r="AZ362" s="70">
        <v>4.2335603607129846E-2</v>
      </c>
      <c r="BA362" s="70">
        <v>1.961893825696261E-2</v>
      </c>
      <c r="BB362" s="70" t="s">
        <v>514</v>
      </c>
      <c r="BC362" s="70" t="s">
        <v>514</v>
      </c>
      <c r="BD362" s="70" t="s">
        <v>514</v>
      </c>
      <c r="BE362" s="70" t="s">
        <v>514</v>
      </c>
      <c r="BF362" s="70">
        <v>7.097170900592694E-4</v>
      </c>
      <c r="BG362" s="70">
        <v>1.0138815572275277E-3</v>
      </c>
      <c r="BH362" s="70" t="s">
        <v>514</v>
      </c>
      <c r="BI362" s="70" t="s">
        <v>514</v>
      </c>
      <c r="BJ362" s="70">
        <v>3.0494547911916275E-2</v>
      </c>
      <c r="BK362" s="70">
        <v>1.3214304095163719E-2</v>
      </c>
    </row>
    <row r="363" spans="1:63" x14ac:dyDescent="0.15">
      <c r="A363" s="21" t="s">
        <v>593</v>
      </c>
      <c r="B363" s="21" t="s">
        <v>195</v>
      </c>
      <c r="C363" s="35">
        <v>40.631599999999999</v>
      </c>
      <c r="D363" s="35">
        <v>10.575200000000001</v>
      </c>
      <c r="E363" s="35">
        <v>48.328899999999997</v>
      </c>
      <c r="F363" s="35">
        <v>0.20038500000000001</v>
      </c>
      <c r="G363" s="35">
        <v>0.429068</v>
      </c>
      <c r="H363" s="35" t="s">
        <v>514</v>
      </c>
      <c r="I363" s="35" t="s">
        <v>514</v>
      </c>
      <c r="J363" s="35" t="s">
        <v>514</v>
      </c>
      <c r="K363" s="35" t="s">
        <v>514</v>
      </c>
      <c r="L363" s="35">
        <v>100.16500000000001</v>
      </c>
      <c r="M363" s="35">
        <v>89.066800000000001</v>
      </c>
      <c r="N363" s="52">
        <v>1.2534501714829585</v>
      </c>
      <c r="O363" s="52">
        <v>0.12130162949835081</v>
      </c>
      <c r="P363" s="70" t="s">
        <v>514</v>
      </c>
      <c r="Q363" s="70" t="s">
        <v>514</v>
      </c>
      <c r="R363" s="55" t="s">
        <v>514</v>
      </c>
      <c r="S363" s="55" t="s">
        <v>514</v>
      </c>
      <c r="T363" s="52">
        <v>131.95046209270578</v>
      </c>
      <c r="U363" s="52">
        <v>2.7681915124343877</v>
      </c>
      <c r="V363" s="52">
        <v>16.65338524258193</v>
      </c>
      <c r="W363" s="52">
        <v>0.52267118185592643</v>
      </c>
      <c r="X363" s="67">
        <v>1284.397688720099</v>
      </c>
      <c r="Y363" s="67">
        <v>39.894170634487928</v>
      </c>
      <c r="Z363" s="52">
        <v>4.0309760374050265</v>
      </c>
      <c r="AA363" s="52">
        <v>0.10607831677381649</v>
      </c>
      <c r="AB363" s="68">
        <v>61.475104616229054</v>
      </c>
      <c r="AC363" s="68">
        <v>2.0839018513975951</v>
      </c>
      <c r="AD363" s="52">
        <v>5.1388294311694516</v>
      </c>
      <c r="AE363" s="52">
        <v>0.1388872819234987</v>
      </c>
      <c r="AF363" s="68">
        <v>866.24896596265103</v>
      </c>
      <c r="AG363" s="68">
        <v>19.164800131917058</v>
      </c>
      <c r="AH363" s="67">
        <v>1070.8506361938562</v>
      </c>
      <c r="AI363" s="67">
        <v>31.937650553150096</v>
      </c>
      <c r="AJ363" s="68">
        <v>150.59079653288953</v>
      </c>
      <c r="AK363" s="68">
        <v>5.3004931526347034</v>
      </c>
      <c r="AL363" s="67">
        <v>3540.4201226681921</v>
      </c>
      <c r="AM363" s="67">
        <v>103.21924555883942</v>
      </c>
      <c r="AN363" s="52">
        <v>2.9723864543912977</v>
      </c>
      <c r="AO363" s="52">
        <v>0.36222630626990726</v>
      </c>
      <c r="AP363" s="68">
        <v>65.865974592187285</v>
      </c>
      <c r="AQ363" s="68">
        <v>2.0266453720673012</v>
      </c>
      <c r="AR363" s="71"/>
      <c r="AS363" s="71"/>
      <c r="AT363" s="70" t="s">
        <v>514</v>
      </c>
      <c r="AU363" s="70" t="s">
        <v>514</v>
      </c>
      <c r="AV363" s="70">
        <v>7.9426655537396442E-3</v>
      </c>
      <c r="AW363" s="70">
        <v>2.9554104386007984E-3</v>
      </c>
      <c r="AX363" s="70">
        <v>0.11882177434695981</v>
      </c>
      <c r="AY363" s="70">
        <v>7.45702299782737E-3</v>
      </c>
      <c r="AZ363" s="70">
        <v>4.4813785281693545E-2</v>
      </c>
      <c r="BA363" s="70">
        <v>6.298711756182733E-3</v>
      </c>
      <c r="BB363" s="70">
        <v>5.4870978324573539E-4</v>
      </c>
      <c r="BC363" s="70">
        <v>4.4111962966814018E-4</v>
      </c>
      <c r="BD363" s="70" t="s">
        <v>514</v>
      </c>
      <c r="BE363" s="70" t="s">
        <v>514</v>
      </c>
      <c r="BF363" s="70" t="s">
        <v>514</v>
      </c>
      <c r="BG363" s="70" t="s">
        <v>514</v>
      </c>
      <c r="BH363" s="70">
        <v>4.1285440673880583E-3</v>
      </c>
      <c r="BI363" s="70">
        <v>2.2608693702363177E-3</v>
      </c>
      <c r="BJ363" s="70">
        <v>2.9681359967598509E-2</v>
      </c>
      <c r="BK363" s="70">
        <v>5.4890186241449302E-3</v>
      </c>
    </row>
    <row r="364" spans="1:63" x14ac:dyDescent="0.15">
      <c r="A364" s="21" t="s">
        <v>593</v>
      </c>
      <c r="B364" s="21" t="s">
        <v>196</v>
      </c>
      <c r="C364" s="35">
        <v>39.7851</v>
      </c>
      <c r="D364" s="35">
        <v>16.0686</v>
      </c>
      <c r="E364" s="35">
        <v>43.968699999999998</v>
      </c>
      <c r="F364" s="35">
        <v>0.232763</v>
      </c>
      <c r="G364" s="35">
        <v>0.32122600000000001</v>
      </c>
      <c r="H364" s="35" t="s">
        <v>514</v>
      </c>
      <c r="I364" s="35" t="s">
        <v>514</v>
      </c>
      <c r="J364" s="35" t="s">
        <v>514</v>
      </c>
      <c r="K364" s="35" t="s">
        <v>514</v>
      </c>
      <c r="L364" s="35">
        <v>100.376</v>
      </c>
      <c r="M364" s="35">
        <v>82.986599999999996</v>
      </c>
      <c r="N364" s="52">
        <v>1.5688344081786705</v>
      </c>
      <c r="O364" s="52">
        <v>8.8954528298790594E-2</v>
      </c>
      <c r="P364" s="70" t="s">
        <v>514</v>
      </c>
      <c r="Q364" s="70" t="s">
        <v>514</v>
      </c>
      <c r="R364" s="55" t="s">
        <v>514</v>
      </c>
      <c r="S364" s="55" t="s">
        <v>514</v>
      </c>
      <c r="T364" s="52">
        <v>85.711411273894356</v>
      </c>
      <c r="U364" s="52">
        <v>2.2043006487903454</v>
      </c>
      <c r="V364" s="52">
        <v>38.809837181486031</v>
      </c>
      <c r="W364" s="52">
        <v>1.4418515361542799</v>
      </c>
      <c r="X364" s="67">
        <v>1546.1423692244223</v>
      </c>
      <c r="Y364" s="67">
        <v>60.32777022776223</v>
      </c>
      <c r="Z364" s="52">
        <v>5.5353594389246066</v>
      </c>
      <c r="AA364" s="52">
        <v>0.1832261835184103</v>
      </c>
      <c r="AB364" s="68">
        <v>78.250514519979689</v>
      </c>
      <c r="AC364" s="68">
        <v>3.2300478696662727</v>
      </c>
      <c r="AD364" s="52">
        <v>6.722144445097336</v>
      </c>
      <c r="AE364" s="52">
        <v>0.28703371597523064</v>
      </c>
      <c r="AF364" s="68">
        <v>304.72032209748119</v>
      </c>
      <c r="AG364" s="68">
        <v>11.115584076511892</v>
      </c>
      <c r="AH364" s="67">
        <v>1697.3921926335947</v>
      </c>
      <c r="AI364" s="67">
        <v>46.967133166397197</v>
      </c>
      <c r="AJ364" s="68">
        <v>188.54611357229157</v>
      </c>
      <c r="AK364" s="68">
        <v>6.7202681042332841</v>
      </c>
      <c r="AL364" s="67">
        <v>2765.2435885213081</v>
      </c>
      <c r="AM364" s="67">
        <v>100.12266819207423</v>
      </c>
      <c r="AN364" s="52">
        <v>3.782068786053443</v>
      </c>
      <c r="AO364" s="52">
        <v>0.40484116583107282</v>
      </c>
      <c r="AP364" s="68">
        <v>100.9100508175177</v>
      </c>
      <c r="AQ364" s="68">
        <v>3.4621858439483058</v>
      </c>
      <c r="AR364" s="71"/>
      <c r="AS364" s="71"/>
      <c r="AT364" s="70" t="s">
        <v>514</v>
      </c>
      <c r="AU364" s="70" t="s">
        <v>514</v>
      </c>
      <c r="AV364" s="70">
        <v>5.9108208772015967E-3</v>
      </c>
      <c r="AW364" s="70">
        <v>2.6783407099819729E-3</v>
      </c>
      <c r="AX364" s="70">
        <v>0.12304087946415163</v>
      </c>
      <c r="AY364" s="70">
        <v>7.7513791687942408E-3</v>
      </c>
      <c r="AZ364" s="70">
        <v>4.7291966956257238E-2</v>
      </c>
      <c r="BA364" s="70">
        <v>6.4019693259562199E-3</v>
      </c>
      <c r="BB364" s="70">
        <v>4.3036061431038069E-4</v>
      </c>
      <c r="BC364" s="70">
        <v>3.5504750680606407E-4</v>
      </c>
      <c r="BD364" s="70" t="s">
        <v>514</v>
      </c>
      <c r="BE364" s="70" t="s">
        <v>514</v>
      </c>
      <c r="BF364" s="70" t="s">
        <v>514</v>
      </c>
      <c r="BG364" s="70" t="s">
        <v>514</v>
      </c>
      <c r="BH364" s="70">
        <v>3.6370507260323377E-3</v>
      </c>
      <c r="BI364" s="70">
        <v>2.0642720336940291E-3</v>
      </c>
      <c r="BJ364" s="70">
        <v>3.3950596675266786E-2</v>
      </c>
      <c r="BK364" s="70">
        <v>5.1840731450257674E-3</v>
      </c>
    </row>
    <row r="365" spans="1:63" x14ac:dyDescent="0.15">
      <c r="A365" s="21" t="s">
        <v>593</v>
      </c>
      <c r="B365" s="21" t="s">
        <v>197</v>
      </c>
      <c r="C365" s="35">
        <v>40.4054</v>
      </c>
      <c r="D365" s="35">
        <v>11.415100000000001</v>
      </c>
      <c r="E365" s="35">
        <v>47.867699999999999</v>
      </c>
      <c r="F365" s="35">
        <v>0.202815</v>
      </c>
      <c r="G365" s="35">
        <v>0.40652500000000003</v>
      </c>
      <c r="H365" s="35" t="s">
        <v>514</v>
      </c>
      <c r="I365" s="35" t="s">
        <v>514</v>
      </c>
      <c r="J365" s="35" t="s">
        <v>514</v>
      </c>
      <c r="K365" s="35" t="s">
        <v>514</v>
      </c>
      <c r="L365" s="35">
        <v>100.298</v>
      </c>
      <c r="M365" s="35">
        <v>88.200599999999994</v>
      </c>
      <c r="N365" s="52">
        <v>1.3090467516697024</v>
      </c>
      <c r="O365" s="52">
        <v>7.6824365348955509E-2</v>
      </c>
      <c r="P365" s="70" t="s">
        <v>514</v>
      </c>
      <c r="Q365" s="70" t="s">
        <v>514</v>
      </c>
      <c r="R365" s="55" t="s">
        <v>514</v>
      </c>
      <c r="S365" s="55" t="s">
        <v>514</v>
      </c>
      <c r="T365" s="52">
        <v>121.54411251818394</v>
      </c>
      <c r="U365" s="52">
        <v>3.1782939587209635</v>
      </c>
      <c r="V365" s="52">
        <v>16.689431530985789</v>
      </c>
      <c r="W365" s="52">
        <v>0.49864032292002175</v>
      </c>
      <c r="X365" s="67">
        <v>1371.9702584055603</v>
      </c>
      <c r="Y365" s="67">
        <v>45.73234194685201</v>
      </c>
      <c r="Z365" s="52">
        <v>4.3974284044418468</v>
      </c>
      <c r="AA365" s="52">
        <v>0.14465225014611338</v>
      </c>
      <c r="AB365" s="68">
        <v>67.935200355561605</v>
      </c>
      <c r="AC365" s="68">
        <v>2.2922920365373547</v>
      </c>
      <c r="AD365" s="52">
        <v>7.9536116781523578</v>
      </c>
      <c r="AE365" s="52">
        <v>0.22221965107759789</v>
      </c>
      <c r="AF365" s="68">
        <v>801.08864551413296</v>
      </c>
      <c r="AG365" s="68">
        <v>17.887146789789252</v>
      </c>
      <c r="AH365" s="67">
        <v>1179.8143851398977</v>
      </c>
      <c r="AI365" s="67">
        <v>31.937650553150096</v>
      </c>
      <c r="AJ365" s="68">
        <v>161.75969281879836</v>
      </c>
      <c r="AK365" s="68">
        <v>5.2058414891947979</v>
      </c>
      <c r="AL365" s="67">
        <v>3440.2974544761178</v>
      </c>
      <c r="AM365" s="67">
        <v>100.12266819207423</v>
      </c>
      <c r="AN365" s="52">
        <v>3.771415071163152</v>
      </c>
      <c r="AO365" s="52">
        <v>0.40484116583107282</v>
      </c>
      <c r="AP365" s="68">
        <v>86.807976770216072</v>
      </c>
      <c r="AQ365" s="68">
        <v>2.5333067150841266</v>
      </c>
      <c r="AR365" s="71"/>
      <c r="AS365" s="71"/>
      <c r="AT365" s="70" t="s">
        <v>514</v>
      </c>
      <c r="AU365" s="70" t="s">
        <v>514</v>
      </c>
      <c r="AV365" s="70">
        <v>1.4684695616797716E-2</v>
      </c>
      <c r="AW365" s="70">
        <v>3.2324801672196229E-3</v>
      </c>
      <c r="AX365" s="70">
        <v>0.12814305309424401</v>
      </c>
      <c r="AY365" s="70">
        <v>9.1250412999729653E-3</v>
      </c>
      <c r="AZ365" s="70">
        <v>5.2764618154252076E-2</v>
      </c>
      <c r="BA365" s="70">
        <v>7.9508328725585321E-3</v>
      </c>
      <c r="BB365" s="70" t="s">
        <v>514</v>
      </c>
      <c r="BC365" s="70" t="s">
        <v>514</v>
      </c>
      <c r="BD365" s="70" t="s">
        <v>514</v>
      </c>
      <c r="BE365" s="70" t="s">
        <v>514</v>
      </c>
      <c r="BF365" s="70">
        <v>3.4471972945735943E-4</v>
      </c>
      <c r="BG365" s="70">
        <v>2.0277631144550553E-4</v>
      </c>
      <c r="BH365" s="70">
        <v>5.8979200962686554E-3</v>
      </c>
      <c r="BI365" s="70">
        <v>2.359168038507462E-3</v>
      </c>
      <c r="BJ365" s="70">
        <v>2.9681359967598509E-2</v>
      </c>
      <c r="BK365" s="70">
        <v>5.2857216380654878E-3</v>
      </c>
    </row>
    <row r="366" spans="1:63" x14ac:dyDescent="0.15">
      <c r="A366" s="21" t="s">
        <v>593</v>
      </c>
      <c r="B366" s="21" t="s">
        <v>198</v>
      </c>
      <c r="C366" s="35">
        <v>40.437100000000001</v>
      </c>
      <c r="D366" s="35">
        <v>10.551500000000001</v>
      </c>
      <c r="E366" s="35">
        <v>48.411700000000003</v>
      </c>
      <c r="F366" s="35">
        <v>0.20378199999999999</v>
      </c>
      <c r="G366" s="35">
        <v>0.42587000000000003</v>
      </c>
      <c r="H366" s="35" t="s">
        <v>514</v>
      </c>
      <c r="I366" s="35" t="s">
        <v>514</v>
      </c>
      <c r="J366" s="35" t="s">
        <v>514</v>
      </c>
      <c r="K366" s="35" t="s">
        <v>514</v>
      </c>
      <c r="L366" s="35">
        <v>100.03</v>
      </c>
      <c r="M366" s="35">
        <v>89.105199999999996</v>
      </c>
      <c r="N366" s="52">
        <v>1.3151118331446201</v>
      </c>
      <c r="O366" s="52">
        <v>7.9856906086414284E-2</v>
      </c>
      <c r="P366" s="70" t="s">
        <v>514</v>
      </c>
      <c r="Q366" s="70" t="s">
        <v>514</v>
      </c>
      <c r="R366" s="55" t="s">
        <v>514</v>
      </c>
      <c r="S366" s="55" t="s">
        <v>514</v>
      </c>
      <c r="T366" s="52">
        <v>108.21578301387021</v>
      </c>
      <c r="U366" s="52">
        <v>3.3320823760784291</v>
      </c>
      <c r="V366" s="52">
        <v>18.323529938627306</v>
      </c>
      <c r="W366" s="52">
        <v>0.78100291541690159</v>
      </c>
      <c r="X366" s="67">
        <v>1221.1508328361547</v>
      </c>
      <c r="Y366" s="67">
        <v>46.705370498912693</v>
      </c>
      <c r="Z366" s="52">
        <v>3.6838106370543544</v>
      </c>
      <c r="AA366" s="52">
        <v>0.12536528345996495</v>
      </c>
      <c r="AB366" s="68">
        <v>57.203105820863982</v>
      </c>
      <c r="AC366" s="68">
        <v>2.2922920365373547</v>
      </c>
      <c r="AD366" s="52">
        <v>6.1758544695315747</v>
      </c>
      <c r="AE366" s="52">
        <v>0.23147880320583114</v>
      </c>
      <c r="AF366" s="68">
        <v>857.30539256775637</v>
      </c>
      <c r="AG366" s="68">
        <v>31.941333553195097</v>
      </c>
      <c r="AH366" s="67">
        <v>1087.7588041337592</v>
      </c>
      <c r="AI366" s="67">
        <v>38.513049196445706</v>
      </c>
      <c r="AJ366" s="68">
        <v>155.7019863586444</v>
      </c>
      <c r="AK366" s="68">
        <v>5.8684031332741364</v>
      </c>
      <c r="AL366" s="67">
        <v>3488.810499888772</v>
      </c>
      <c r="AM366" s="67">
        <v>123.8630946706073</v>
      </c>
      <c r="AN366" s="52">
        <v>2.7060435821340132</v>
      </c>
      <c r="AO366" s="52">
        <v>0.42614859561165558</v>
      </c>
      <c r="AP366" s="68">
        <v>73.212564065931261</v>
      </c>
      <c r="AQ366" s="68">
        <v>2.7866373865925391</v>
      </c>
      <c r="AR366" s="71"/>
      <c r="AS366" s="71"/>
      <c r="AT366" s="70" t="s">
        <v>514</v>
      </c>
      <c r="AU366" s="70" t="s">
        <v>514</v>
      </c>
      <c r="AV366" s="70">
        <v>9.9745102302776934E-3</v>
      </c>
      <c r="AW366" s="70">
        <v>2.8630538623945229E-3</v>
      </c>
      <c r="AX366" s="70">
        <v>0.11764434966309234</v>
      </c>
      <c r="AY366" s="70">
        <v>7.1626668268605009E-3</v>
      </c>
      <c r="AZ366" s="70">
        <v>4.1716058188488919E-2</v>
      </c>
      <c r="BA366" s="70">
        <v>6.8149996050501701E-3</v>
      </c>
      <c r="BB366" s="70" t="s">
        <v>514</v>
      </c>
      <c r="BC366" s="70" t="s">
        <v>514</v>
      </c>
      <c r="BD366" s="70" t="s">
        <v>514</v>
      </c>
      <c r="BE366" s="70" t="s">
        <v>514</v>
      </c>
      <c r="BF366" s="70">
        <v>2.9402565159598301E-4</v>
      </c>
      <c r="BG366" s="70">
        <v>2.3319275816233138E-4</v>
      </c>
      <c r="BH366" s="70">
        <v>1.8676746971517408E-3</v>
      </c>
      <c r="BI366" s="70">
        <v>1.5727786923383081E-3</v>
      </c>
      <c r="BJ366" s="70">
        <v>2.86648750372013E-2</v>
      </c>
      <c r="BK366" s="70">
        <v>4.2692367076682782E-3</v>
      </c>
    </row>
    <row r="367" spans="1:63" x14ac:dyDescent="0.15">
      <c r="A367" s="21" t="s">
        <v>593</v>
      </c>
      <c r="B367" s="21" t="s">
        <v>199</v>
      </c>
      <c r="C367" s="35">
        <v>39.999200000000002</v>
      </c>
      <c r="D367" s="35">
        <v>11.0671</v>
      </c>
      <c r="E367" s="35">
        <v>47.874200000000002</v>
      </c>
      <c r="F367" s="35">
        <v>0.20682</v>
      </c>
      <c r="G367" s="35">
        <v>0.41017100000000001</v>
      </c>
      <c r="H367" s="35" t="s">
        <v>514</v>
      </c>
      <c r="I367" s="35" t="s">
        <v>514</v>
      </c>
      <c r="J367" s="35" t="s">
        <v>514</v>
      </c>
      <c r="K367" s="35" t="s">
        <v>514</v>
      </c>
      <c r="L367" s="35">
        <v>99.557500000000005</v>
      </c>
      <c r="M367" s="35">
        <v>88.520399999999995</v>
      </c>
      <c r="N367" s="52">
        <v>1.3444263936067216</v>
      </c>
      <c r="O367" s="52">
        <v>8.0867752998900547E-2</v>
      </c>
      <c r="P367" s="70" t="s">
        <v>514</v>
      </c>
      <c r="Q367" s="70" t="s">
        <v>514</v>
      </c>
      <c r="R367" s="55" t="s">
        <v>514</v>
      </c>
      <c r="S367" s="55" t="s">
        <v>514</v>
      </c>
      <c r="T367" s="52">
        <v>117.44308805531817</v>
      </c>
      <c r="U367" s="52">
        <v>2.7681915124343877</v>
      </c>
      <c r="V367" s="52">
        <v>18.780116258409496</v>
      </c>
      <c r="W367" s="52">
        <v>0.50464803765399791</v>
      </c>
      <c r="X367" s="67">
        <v>1344.7254589478612</v>
      </c>
      <c r="Y367" s="67">
        <v>45.73234194685201</v>
      </c>
      <c r="Z367" s="52">
        <v>4.2045587375803635</v>
      </c>
      <c r="AA367" s="52">
        <v>0.14465225014611338</v>
      </c>
      <c r="AB367" s="68">
        <v>59.912178227680862</v>
      </c>
      <c r="AC367" s="68">
        <v>1.7713165736879557</v>
      </c>
      <c r="AD367" s="52">
        <v>6.4721473376350387</v>
      </c>
      <c r="AE367" s="52">
        <v>0.21296049894936467</v>
      </c>
      <c r="AF367" s="68">
        <v>752.53781851327642</v>
      </c>
      <c r="AG367" s="68">
        <v>17.887146789789252</v>
      </c>
      <c r="AH367" s="67">
        <v>1146.9373919234197</v>
      </c>
      <c r="AI367" s="67">
        <v>31.937650553150096</v>
      </c>
      <c r="AJ367" s="68">
        <v>152.19987481136792</v>
      </c>
      <c r="AK367" s="68">
        <v>4.7325831719952713</v>
      </c>
      <c r="AL367" s="67">
        <v>3292.6939333269775</v>
      </c>
      <c r="AM367" s="67">
        <v>103.21924555883942</v>
      </c>
      <c r="AN367" s="52">
        <v>3.3878813351126622</v>
      </c>
      <c r="AO367" s="52">
        <v>0.37288002116019858</v>
      </c>
      <c r="AP367" s="68">
        <v>69.074829764627182</v>
      </c>
      <c r="AQ367" s="68">
        <v>1.9422018148978302</v>
      </c>
      <c r="AR367" s="71"/>
      <c r="AS367" s="71"/>
      <c r="AT367" s="70" t="s">
        <v>514</v>
      </c>
      <c r="AU367" s="70" t="s">
        <v>514</v>
      </c>
      <c r="AV367" s="70">
        <v>7.2961695202957205E-3</v>
      </c>
      <c r="AW367" s="70">
        <v>2.4936275575694234E-3</v>
      </c>
      <c r="AX367" s="70">
        <v>0.11744811221578108</v>
      </c>
      <c r="AY367" s="70">
        <v>8.8306851290060953E-3</v>
      </c>
      <c r="AZ367" s="70">
        <v>4.7085451816710269E-2</v>
      </c>
      <c r="BA367" s="70">
        <v>6.0921966166357575E-3</v>
      </c>
      <c r="BB367" s="70" t="s">
        <v>514</v>
      </c>
      <c r="BC367" s="70" t="s">
        <v>514</v>
      </c>
      <c r="BD367" s="70" t="s">
        <v>514</v>
      </c>
      <c r="BE367" s="70" t="s">
        <v>514</v>
      </c>
      <c r="BF367" s="70">
        <v>1.7235986472867971E-4</v>
      </c>
      <c r="BG367" s="70">
        <v>1.318046024395786E-4</v>
      </c>
      <c r="BH367" s="70">
        <v>2.7523627115920392E-3</v>
      </c>
      <c r="BI367" s="70">
        <v>1.6710773606094522E-3</v>
      </c>
      <c r="BJ367" s="70">
        <v>2.5615420246009671E-2</v>
      </c>
      <c r="BK367" s="70">
        <v>3.7609942424696743E-3</v>
      </c>
    </row>
    <row r="368" spans="1:63" x14ac:dyDescent="0.15">
      <c r="A368" s="21" t="s">
        <v>593</v>
      </c>
      <c r="B368" s="21" t="s">
        <v>200</v>
      </c>
      <c r="C368" s="35">
        <v>40.660200000000003</v>
      </c>
      <c r="D368" s="35">
        <v>12.1524</v>
      </c>
      <c r="E368" s="35">
        <v>47.322800000000001</v>
      </c>
      <c r="F368" s="35">
        <v>0.22278400000000001</v>
      </c>
      <c r="G368" s="35">
        <v>0.39300299999999999</v>
      </c>
      <c r="H368" s="35" t="s">
        <v>514</v>
      </c>
      <c r="I368" s="35" t="s">
        <v>514</v>
      </c>
      <c r="J368" s="35" t="s">
        <v>514</v>
      </c>
      <c r="K368" s="35" t="s">
        <v>514</v>
      </c>
      <c r="L368" s="35">
        <v>100.751</v>
      </c>
      <c r="M368" s="35">
        <v>87.408000000000001</v>
      </c>
      <c r="N368" s="52">
        <v>1.4707822576675036</v>
      </c>
      <c r="O368" s="52">
        <v>8.5921987561331833E-2</v>
      </c>
      <c r="P368" s="70" t="s">
        <v>514</v>
      </c>
      <c r="Q368" s="70" t="s">
        <v>514</v>
      </c>
      <c r="R368" s="55" t="s">
        <v>514</v>
      </c>
      <c r="S368" s="55" t="s">
        <v>514</v>
      </c>
      <c r="T368" s="52">
        <v>93.298306530196015</v>
      </c>
      <c r="U368" s="52">
        <v>2.6144030950769213</v>
      </c>
      <c r="V368" s="52">
        <v>18.768100828941542</v>
      </c>
      <c r="W368" s="52">
        <v>0.56472518499375957</v>
      </c>
      <c r="X368" s="67">
        <v>1424.5138002168371</v>
      </c>
      <c r="Y368" s="67">
        <v>44.759313394791327</v>
      </c>
      <c r="Z368" s="52">
        <v>4.6095850379894809</v>
      </c>
      <c r="AA368" s="52">
        <v>0.16393921683226187</v>
      </c>
      <c r="AB368" s="68">
        <v>78.875685075398977</v>
      </c>
      <c r="AC368" s="68">
        <v>3.0216576845265126</v>
      </c>
      <c r="AD368" s="52">
        <v>5.7591926237610789</v>
      </c>
      <c r="AE368" s="52">
        <v>0.19444219469289817</v>
      </c>
      <c r="AF368" s="68">
        <v>453.56693645537035</v>
      </c>
      <c r="AG368" s="68">
        <v>10.22122673702243</v>
      </c>
      <c r="AH368" s="67">
        <v>1292.5355047392509</v>
      </c>
      <c r="AI368" s="67">
        <v>30.058965226494209</v>
      </c>
      <c r="AJ368" s="68">
        <v>167.91205094239223</v>
      </c>
      <c r="AK368" s="68">
        <v>5.5844481429544199</v>
      </c>
      <c r="AL368" s="67">
        <v>3272.0500842152096</v>
      </c>
      <c r="AM368" s="67">
        <v>113.54117011472336</v>
      </c>
      <c r="AN368" s="52">
        <v>3.5903019180281985</v>
      </c>
      <c r="AO368" s="52">
        <v>0.35157259137961588</v>
      </c>
      <c r="AP368" s="68">
        <v>73.297007623100725</v>
      </c>
      <c r="AQ368" s="68">
        <v>2.6177502722535975</v>
      </c>
      <c r="AR368" s="71"/>
      <c r="AS368" s="71"/>
      <c r="AT368" s="70" t="s">
        <v>514</v>
      </c>
      <c r="AU368" s="70" t="s">
        <v>514</v>
      </c>
      <c r="AV368" s="70">
        <v>5.9108208772015967E-3</v>
      </c>
      <c r="AW368" s="70">
        <v>2.5859841337756984E-3</v>
      </c>
      <c r="AX368" s="70">
        <v>0.12372771052974096</v>
      </c>
      <c r="AY368" s="70">
        <v>8.8306851290060953E-3</v>
      </c>
      <c r="AZ368" s="70">
        <v>5.1422269747196735E-2</v>
      </c>
      <c r="BA368" s="70">
        <v>7.1247723143706317E-3</v>
      </c>
      <c r="BB368" s="70" t="s">
        <v>514</v>
      </c>
      <c r="BC368" s="70" t="s">
        <v>514</v>
      </c>
      <c r="BD368" s="70" t="s">
        <v>514</v>
      </c>
      <c r="BE368" s="70" t="s">
        <v>514</v>
      </c>
      <c r="BF368" s="70" t="s">
        <v>514</v>
      </c>
      <c r="BG368" s="70" t="s">
        <v>514</v>
      </c>
      <c r="BH368" s="70" t="s">
        <v>514</v>
      </c>
      <c r="BI368" s="70" t="s">
        <v>514</v>
      </c>
      <c r="BJ368" s="70">
        <v>3.0697844897995718E-2</v>
      </c>
      <c r="BK368" s="70">
        <v>4.6758306798271622E-3</v>
      </c>
    </row>
    <row r="369" spans="1:63" x14ac:dyDescent="0.15">
      <c r="A369" s="21" t="s">
        <v>593</v>
      </c>
      <c r="B369" s="21" t="s">
        <v>201</v>
      </c>
      <c r="C369" s="35">
        <v>40.381700000000002</v>
      </c>
      <c r="D369" s="35">
        <v>10.512499999999999</v>
      </c>
      <c r="E369" s="35">
        <v>48.359900000000003</v>
      </c>
      <c r="F369" s="35">
        <v>0.19733100000000001</v>
      </c>
      <c r="G369" s="35">
        <v>0.437253</v>
      </c>
      <c r="H369" s="35" t="s">
        <v>514</v>
      </c>
      <c r="I369" s="35" t="s">
        <v>514</v>
      </c>
      <c r="J369" s="35" t="s">
        <v>514</v>
      </c>
      <c r="K369" s="35" t="s">
        <v>514</v>
      </c>
      <c r="L369" s="35">
        <v>99.888599999999997</v>
      </c>
      <c r="M369" s="35">
        <v>89.130799999999994</v>
      </c>
      <c r="N369" s="52">
        <v>1.2453633961830683</v>
      </c>
      <c r="O369" s="52">
        <v>6.9748436961551724E-2</v>
      </c>
      <c r="P369" s="70" t="s">
        <v>514</v>
      </c>
      <c r="Q369" s="70" t="s">
        <v>514</v>
      </c>
      <c r="R369" s="55" t="s">
        <v>514</v>
      </c>
      <c r="S369" s="55" t="s">
        <v>514</v>
      </c>
      <c r="T369" s="52">
        <v>100.88520178649767</v>
      </c>
      <c r="U369" s="52">
        <v>2.2555634545761678</v>
      </c>
      <c r="V369" s="52">
        <v>27.755642070969888</v>
      </c>
      <c r="W369" s="52">
        <v>0.84108006275666314</v>
      </c>
      <c r="X369" s="67">
        <v>1226.0159755964582</v>
      </c>
      <c r="Y369" s="67">
        <v>43.786284842730652</v>
      </c>
      <c r="Z369" s="52">
        <v>3.6838106370543544</v>
      </c>
      <c r="AA369" s="52">
        <v>0.10607831677381649</v>
      </c>
      <c r="AB369" s="68">
        <v>47.512962211865172</v>
      </c>
      <c r="AC369" s="68">
        <v>1.3545362034084369</v>
      </c>
      <c r="AD369" s="52">
        <v>4.9629055407330203</v>
      </c>
      <c r="AE369" s="52">
        <v>0.14814643405173195</v>
      </c>
      <c r="AF369" s="68">
        <v>826.64171235668903</v>
      </c>
      <c r="AG369" s="68">
        <v>20.442453474044861</v>
      </c>
      <c r="AH369" s="67">
        <v>1084.0014334804473</v>
      </c>
      <c r="AI369" s="67">
        <v>30.058965226494209</v>
      </c>
      <c r="AJ369" s="68">
        <v>151.72661649416841</v>
      </c>
      <c r="AK369" s="68">
        <v>4.7325831719952713</v>
      </c>
      <c r="AL369" s="67">
        <v>3530.0981981123082</v>
      </c>
      <c r="AM369" s="67">
        <v>134.18501922649125</v>
      </c>
      <c r="AN369" s="52">
        <v>3.4837647691252842</v>
      </c>
      <c r="AO369" s="52">
        <v>0.35157259137961588</v>
      </c>
      <c r="AP369" s="68">
        <v>62.572675862577917</v>
      </c>
      <c r="AQ369" s="68">
        <v>1.519984029050476</v>
      </c>
      <c r="AR369" s="71"/>
      <c r="AS369" s="71"/>
      <c r="AT369" s="70" t="s">
        <v>514</v>
      </c>
      <c r="AU369" s="70" t="s">
        <v>514</v>
      </c>
      <c r="AV369" s="70">
        <v>7.5732392489145459E-3</v>
      </c>
      <c r="AW369" s="70">
        <v>2.1242012527443233E-3</v>
      </c>
      <c r="AX369" s="70">
        <v>0.10636069644269565</v>
      </c>
      <c r="AY369" s="70">
        <v>8.1438540634167327E-3</v>
      </c>
      <c r="AZ369" s="70">
        <v>4.9563633491273962E-2</v>
      </c>
      <c r="BA369" s="70">
        <v>1.1358332675083616E-2</v>
      </c>
      <c r="BB369" s="70" t="s">
        <v>514</v>
      </c>
      <c r="BC369" s="70" t="s">
        <v>514</v>
      </c>
      <c r="BD369" s="70" t="s">
        <v>514</v>
      </c>
      <c r="BE369" s="70" t="s">
        <v>514</v>
      </c>
      <c r="BF369" s="70">
        <v>6.5902301219789299E-4</v>
      </c>
      <c r="BG369" s="70">
        <v>3.9541380731873579E-4</v>
      </c>
      <c r="BH369" s="70">
        <v>4.1285440673880583E-3</v>
      </c>
      <c r="BI369" s="70">
        <v>2.359168038507462E-3</v>
      </c>
      <c r="BJ369" s="70">
        <v>2.7953335585923254E-2</v>
      </c>
      <c r="BK369" s="70">
        <v>4.3708852007079994E-3</v>
      </c>
    </row>
    <row r="370" spans="1:63" x14ac:dyDescent="0.15">
      <c r="A370" s="21" t="s">
        <v>593</v>
      </c>
      <c r="B370" s="21" t="s">
        <v>202</v>
      </c>
      <c r="C370" s="35">
        <v>40.3431</v>
      </c>
      <c r="D370" s="35">
        <v>10.607900000000001</v>
      </c>
      <c r="E370" s="35">
        <v>48.3917</v>
      </c>
      <c r="F370" s="35">
        <v>0.19530700000000001</v>
      </c>
      <c r="G370" s="35">
        <v>0.42880699999999999</v>
      </c>
      <c r="H370" s="35" t="s">
        <v>514</v>
      </c>
      <c r="I370" s="35" t="s">
        <v>514</v>
      </c>
      <c r="J370" s="35" t="s">
        <v>514</v>
      </c>
      <c r="K370" s="35" t="s">
        <v>514</v>
      </c>
      <c r="L370" s="35">
        <v>99.966800000000006</v>
      </c>
      <c r="M370" s="35">
        <v>89.049400000000006</v>
      </c>
      <c r="N370" s="52">
        <v>1.2534501714829585</v>
      </c>
      <c r="O370" s="52">
        <v>7.9856906086414284E-2</v>
      </c>
      <c r="P370" s="70" t="s">
        <v>514</v>
      </c>
      <c r="Q370" s="70" t="s">
        <v>514</v>
      </c>
      <c r="R370" s="55" t="s">
        <v>514</v>
      </c>
      <c r="S370" s="55" t="s">
        <v>514</v>
      </c>
      <c r="T370" s="52">
        <v>131.64288525799088</v>
      </c>
      <c r="U370" s="52">
        <v>3.3320823760784291</v>
      </c>
      <c r="V370" s="52">
        <v>21.507618747634673</v>
      </c>
      <c r="W370" s="52">
        <v>0.66084862073737827</v>
      </c>
      <c r="X370" s="67">
        <v>1305.804316865434</v>
      </c>
      <c r="Y370" s="67">
        <v>41.840227738609286</v>
      </c>
      <c r="Z370" s="52">
        <v>3.9924021040327293</v>
      </c>
      <c r="AA370" s="52">
        <v>0.16393921683226187</v>
      </c>
      <c r="AB370" s="68">
        <v>59.599592949971225</v>
      </c>
      <c r="AC370" s="68">
        <v>1.8755116662578357</v>
      </c>
      <c r="AD370" s="52">
        <v>5.5369729726834818</v>
      </c>
      <c r="AE370" s="52">
        <v>0.16666473830819842</v>
      </c>
      <c r="AF370" s="68">
        <v>845.80651248860613</v>
      </c>
      <c r="AG370" s="68">
        <v>24.275413500428272</v>
      </c>
      <c r="AH370" s="67">
        <v>1052.0637829272973</v>
      </c>
      <c r="AI370" s="67">
        <v>31.937650553150096</v>
      </c>
      <c r="AJ370" s="68">
        <v>151.06405485008904</v>
      </c>
      <c r="AK370" s="68">
        <v>4.4486281816755548</v>
      </c>
      <c r="AL370" s="67">
        <v>3465.0700734102393</v>
      </c>
      <c r="AM370" s="67">
        <v>94.961705914132267</v>
      </c>
      <c r="AN370" s="52">
        <v>3.3346127606612046</v>
      </c>
      <c r="AO370" s="52">
        <v>0.35157259137961588</v>
      </c>
      <c r="AP370" s="68">
        <v>62.741562976916867</v>
      </c>
      <c r="AQ370" s="68">
        <v>1.9422018148978302</v>
      </c>
      <c r="AR370" s="71"/>
      <c r="AS370" s="71"/>
      <c r="AT370" s="70" t="s">
        <v>514</v>
      </c>
      <c r="AU370" s="70" t="s">
        <v>514</v>
      </c>
      <c r="AV370" s="70">
        <v>1.0343936535102793E-2</v>
      </c>
      <c r="AW370" s="70">
        <v>2.4012709813631484E-3</v>
      </c>
      <c r="AX370" s="70">
        <v>0.11489702540073488</v>
      </c>
      <c r="AY370" s="70">
        <v>8.5363289580392254E-3</v>
      </c>
      <c r="AZ370" s="70">
        <v>5.2248330305384637E-2</v>
      </c>
      <c r="BA370" s="70">
        <v>8.0540904423320181E-3</v>
      </c>
      <c r="BB370" s="70">
        <v>1.0221064589871541E-3</v>
      </c>
      <c r="BC370" s="70">
        <v>6.7781796753884965E-4</v>
      </c>
      <c r="BD370" s="70" t="s">
        <v>514</v>
      </c>
      <c r="BE370" s="70" t="s">
        <v>514</v>
      </c>
      <c r="BF370" s="70">
        <v>4.2583025403556166E-4</v>
      </c>
      <c r="BG370" s="70">
        <v>2.7374802045143247E-4</v>
      </c>
      <c r="BH370" s="70" t="s">
        <v>514</v>
      </c>
      <c r="BI370" s="70" t="s">
        <v>514</v>
      </c>
      <c r="BJ370" s="70">
        <v>2.7241796134645207E-2</v>
      </c>
      <c r="BK370" s="70">
        <v>4.6758306798271622E-3</v>
      </c>
    </row>
    <row r="371" spans="1:63" x14ac:dyDescent="0.15">
      <c r="A371" s="21" t="s">
        <v>593</v>
      </c>
      <c r="B371" s="21" t="s">
        <v>203</v>
      </c>
      <c r="C371" s="35">
        <v>38.2453</v>
      </c>
      <c r="D371" s="35">
        <v>20.789899999999999</v>
      </c>
      <c r="E371" s="35">
        <v>39.954999999999998</v>
      </c>
      <c r="F371" s="35">
        <v>0.22242899999999999</v>
      </c>
      <c r="G371" s="35">
        <v>0.200406</v>
      </c>
      <c r="H371" s="35" t="s">
        <v>514</v>
      </c>
      <c r="I371" s="35" t="s">
        <v>514</v>
      </c>
      <c r="J371" s="35" t="s">
        <v>514</v>
      </c>
      <c r="K371" s="35" t="s">
        <v>514</v>
      </c>
      <c r="L371" s="35">
        <v>99.412999999999997</v>
      </c>
      <c r="M371" s="35">
        <v>77.405500000000004</v>
      </c>
      <c r="N371" s="52">
        <v>1.9105006645990252</v>
      </c>
      <c r="O371" s="52">
        <v>0.13141009862321337</v>
      </c>
      <c r="P371" s="70" t="s">
        <v>514</v>
      </c>
      <c r="Q371" s="70" t="s">
        <v>514</v>
      </c>
      <c r="R371" s="55" t="s">
        <v>514</v>
      </c>
      <c r="S371" s="55" t="s">
        <v>514</v>
      </c>
      <c r="T371" s="52">
        <v>68.025743277785779</v>
      </c>
      <c r="U371" s="52">
        <v>2.6144030950769213</v>
      </c>
      <c r="V371" s="52">
        <v>33.342816773567719</v>
      </c>
      <c r="W371" s="52">
        <v>2.0426230095518965</v>
      </c>
      <c r="X371" s="67">
        <v>1174.4454623372421</v>
      </c>
      <c r="Y371" s="67">
        <v>65.192912988065629</v>
      </c>
      <c r="Z371" s="52">
        <v>5.4292811221507895</v>
      </c>
      <c r="AA371" s="52">
        <v>0.30859146697837525</v>
      </c>
      <c r="AB371" s="68">
        <v>82.001537852495375</v>
      </c>
      <c r="AC371" s="68">
        <v>4.5845840730747094</v>
      </c>
      <c r="AD371" s="52">
        <v>9.7684054952860748</v>
      </c>
      <c r="AE371" s="52">
        <v>0.60184488833516103</v>
      </c>
      <c r="AF371" s="68">
        <v>174.91074253729636</v>
      </c>
      <c r="AG371" s="68">
        <v>10.604522739660773</v>
      </c>
      <c r="AH371" s="67">
        <v>2132.3078457544329</v>
      </c>
      <c r="AI371" s="67">
        <v>122.11454623263272</v>
      </c>
      <c r="AJ371" s="68">
        <v>218.64534254618152</v>
      </c>
      <c r="AK371" s="68">
        <v>13.251232881586759</v>
      </c>
      <c r="AL371" s="67">
        <v>1713.4394762767342</v>
      </c>
      <c r="AM371" s="67">
        <v>113.54117011472336</v>
      </c>
      <c r="AN371" s="52">
        <v>5.742352325867059</v>
      </c>
      <c r="AO371" s="52">
        <v>0.44745602539223833</v>
      </c>
      <c r="AP371" s="68">
        <v>143.5540471881005</v>
      </c>
      <c r="AQ371" s="68">
        <v>6.9243716878966115</v>
      </c>
      <c r="AR371" s="71"/>
      <c r="AS371" s="71"/>
      <c r="AT371" s="70" t="s">
        <v>514</v>
      </c>
      <c r="AU371" s="70" t="s">
        <v>514</v>
      </c>
      <c r="AV371" s="70">
        <v>5.5413945723764967E-3</v>
      </c>
      <c r="AW371" s="70">
        <v>2.1242012527443233E-3</v>
      </c>
      <c r="AX371" s="70">
        <v>0.13736621311787262</v>
      </c>
      <c r="AY371" s="70">
        <v>1.1774246838674795E-2</v>
      </c>
      <c r="AZ371" s="70">
        <v>5.2661360584478581E-2</v>
      </c>
      <c r="BA371" s="70">
        <v>1.239090837281849E-2</v>
      </c>
      <c r="BB371" s="70">
        <v>1.0328654743449136E-3</v>
      </c>
      <c r="BC371" s="70">
        <v>9.3603433612507794E-4</v>
      </c>
      <c r="BD371" s="70" t="s">
        <v>514</v>
      </c>
      <c r="BE371" s="70" t="s">
        <v>514</v>
      </c>
      <c r="BF371" s="70" t="s">
        <v>514</v>
      </c>
      <c r="BG371" s="70" t="s">
        <v>514</v>
      </c>
      <c r="BH371" s="70" t="s">
        <v>514</v>
      </c>
      <c r="BI371" s="70" t="s">
        <v>514</v>
      </c>
      <c r="BJ371" s="70">
        <v>3.6695105987339251E-2</v>
      </c>
      <c r="BK371" s="70">
        <v>5.387370131105209E-3</v>
      </c>
    </row>
    <row r="372" spans="1:63" x14ac:dyDescent="0.15">
      <c r="A372" s="21" t="s">
        <v>593</v>
      </c>
      <c r="B372" s="21" t="s">
        <v>204</v>
      </c>
      <c r="C372" s="35">
        <v>40.618600000000001</v>
      </c>
      <c r="D372" s="35">
        <v>11.0379</v>
      </c>
      <c r="E372" s="35">
        <v>48.108800000000002</v>
      </c>
      <c r="F372" s="35">
        <v>0.19913900000000001</v>
      </c>
      <c r="G372" s="35">
        <v>0.41457300000000002</v>
      </c>
      <c r="H372" s="35" t="s">
        <v>514</v>
      </c>
      <c r="I372" s="35" t="s">
        <v>514</v>
      </c>
      <c r="J372" s="35" t="s">
        <v>514</v>
      </c>
      <c r="K372" s="35" t="s">
        <v>514</v>
      </c>
      <c r="L372" s="35">
        <v>100.379</v>
      </c>
      <c r="M372" s="35">
        <v>88.596699999999998</v>
      </c>
      <c r="N372" s="52">
        <v>1.2160488357209669</v>
      </c>
      <c r="O372" s="52">
        <v>6.0650814749175407E-2</v>
      </c>
      <c r="P372" s="70" t="s">
        <v>514</v>
      </c>
      <c r="Q372" s="70" t="s">
        <v>514</v>
      </c>
      <c r="R372" s="55" t="s">
        <v>514</v>
      </c>
      <c r="S372" s="55" t="s">
        <v>514</v>
      </c>
      <c r="T372" s="52">
        <v>121.33906129504064</v>
      </c>
      <c r="U372" s="52">
        <v>2.5631402892910993</v>
      </c>
      <c r="V372" s="52">
        <v>38.990068623505323</v>
      </c>
      <c r="W372" s="52">
        <v>2.1027001568916579</v>
      </c>
      <c r="X372" s="67">
        <v>1275.6404317515528</v>
      </c>
      <c r="Y372" s="67">
        <v>35.029027874184521</v>
      </c>
      <c r="Z372" s="52">
        <v>4.040619520748101</v>
      </c>
      <c r="AA372" s="52">
        <v>0.12536528345996495</v>
      </c>
      <c r="AB372" s="68">
        <v>62.725445727067616</v>
      </c>
      <c r="AC372" s="68">
        <v>1.8755116662578357</v>
      </c>
      <c r="AD372" s="52">
        <v>5.4536406035293812</v>
      </c>
      <c r="AE372" s="52">
        <v>0.16666473830819842</v>
      </c>
      <c r="AF372" s="68">
        <v>826.64171235668903</v>
      </c>
      <c r="AG372" s="68">
        <v>17.887146789789252</v>
      </c>
      <c r="AH372" s="67">
        <v>1161.9668745366666</v>
      </c>
      <c r="AI372" s="67">
        <v>29.119622563166264</v>
      </c>
      <c r="AJ372" s="68">
        <v>152.38917813824773</v>
      </c>
      <c r="AK372" s="68">
        <v>3.7860665375962168</v>
      </c>
      <c r="AL372" s="67">
        <v>3241.0843105475574</v>
      </c>
      <c r="AM372" s="67">
        <v>113.54117011472336</v>
      </c>
      <c r="AN372" s="52">
        <v>3.1854607521971259</v>
      </c>
      <c r="AO372" s="52">
        <v>0.3196114467087417</v>
      </c>
      <c r="AP372" s="68">
        <v>64.852651906153639</v>
      </c>
      <c r="AQ372" s="68">
        <v>1.8577582577283596</v>
      </c>
      <c r="AR372" s="71"/>
      <c r="AS372" s="71"/>
      <c r="AT372" s="70" t="s">
        <v>514</v>
      </c>
      <c r="AU372" s="70" t="s">
        <v>514</v>
      </c>
      <c r="AV372" s="70">
        <v>8.4044484347710197E-3</v>
      </c>
      <c r="AW372" s="70">
        <v>1.8471315241254988E-3</v>
      </c>
      <c r="AX372" s="70">
        <v>0.12137286116200602</v>
      </c>
      <c r="AY372" s="70">
        <v>8.1438540634167327E-3</v>
      </c>
      <c r="AZ372" s="70">
        <v>5.5862345247456695E-2</v>
      </c>
      <c r="BA372" s="70">
        <v>7.8475753027850443E-3</v>
      </c>
      <c r="BB372" s="70" t="s">
        <v>514</v>
      </c>
      <c r="BC372" s="70" t="s">
        <v>514</v>
      </c>
      <c r="BD372" s="70" t="s">
        <v>514</v>
      </c>
      <c r="BE372" s="70" t="s">
        <v>514</v>
      </c>
      <c r="BF372" s="70">
        <v>4.4610788518011221E-4</v>
      </c>
      <c r="BG372" s="70">
        <v>3.548585450296347E-4</v>
      </c>
      <c r="BH372" s="70" t="s">
        <v>514</v>
      </c>
      <c r="BI372" s="70" t="s">
        <v>514</v>
      </c>
      <c r="BJ372" s="70">
        <v>2.7140147641605487E-2</v>
      </c>
      <c r="BK372" s="70">
        <v>3.9642912285491154E-3</v>
      </c>
    </row>
    <row r="373" spans="1:63" x14ac:dyDescent="0.15">
      <c r="A373" s="21" t="s">
        <v>593</v>
      </c>
      <c r="B373" s="21" t="s">
        <v>205</v>
      </c>
      <c r="C373" s="35">
        <v>40.4255</v>
      </c>
      <c r="D373" s="35">
        <v>10.514099999999999</v>
      </c>
      <c r="E373" s="35">
        <v>48.357100000000003</v>
      </c>
      <c r="F373" s="35">
        <v>0.206125</v>
      </c>
      <c r="G373" s="35">
        <v>0.43669200000000002</v>
      </c>
      <c r="H373" s="35" t="s">
        <v>514</v>
      </c>
      <c r="I373" s="35" t="s">
        <v>514</v>
      </c>
      <c r="J373" s="35" t="s">
        <v>514</v>
      </c>
      <c r="K373" s="35" t="s">
        <v>514</v>
      </c>
      <c r="L373" s="35">
        <v>99.939499999999995</v>
      </c>
      <c r="M373" s="35">
        <v>89.128699999999995</v>
      </c>
      <c r="N373" s="52">
        <v>1.2130162949835082</v>
      </c>
      <c r="O373" s="52">
        <v>8.5921987561331833E-2</v>
      </c>
      <c r="P373" s="70" t="s">
        <v>514</v>
      </c>
      <c r="Q373" s="70" t="s">
        <v>514</v>
      </c>
      <c r="R373" s="55" t="s">
        <v>514</v>
      </c>
      <c r="S373" s="55" t="s">
        <v>514</v>
      </c>
      <c r="T373" s="52">
        <v>125.59387417526388</v>
      </c>
      <c r="U373" s="52">
        <v>4.2548128802232252</v>
      </c>
      <c r="V373" s="52">
        <v>18.744069970005636</v>
      </c>
      <c r="W373" s="52">
        <v>0.72092576807713993</v>
      </c>
      <c r="X373" s="67">
        <v>1294.127974240706</v>
      </c>
      <c r="Y373" s="67">
        <v>53.516570363337458</v>
      </c>
      <c r="Z373" s="52">
        <v>3.9248977206312103</v>
      </c>
      <c r="AA373" s="52">
        <v>0.13500876680303919</v>
      </c>
      <c r="AB373" s="68">
        <v>60.433153690530254</v>
      </c>
      <c r="AC373" s="68">
        <v>2.2922920365373547</v>
      </c>
      <c r="AD373" s="52">
        <v>5.4814180599140814</v>
      </c>
      <c r="AE373" s="52">
        <v>0.20370134682113142</v>
      </c>
      <c r="AF373" s="68">
        <v>873.91488601541778</v>
      </c>
      <c r="AG373" s="68">
        <v>26.83072018468388</v>
      </c>
      <c r="AH373" s="67">
        <v>1083.0620908171195</v>
      </c>
      <c r="AI373" s="67">
        <v>36.634363869789816</v>
      </c>
      <c r="AJ373" s="68">
        <v>151.34800984040876</v>
      </c>
      <c r="AK373" s="68">
        <v>5.8684031332741364</v>
      </c>
      <c r="AL373" s="67">
        <v>3509.4543490005399</v>
      </c>
      <c r="AM373" s="67">
        <v>144.50694378237517</v>
      </c>
      <c r="AN373" s="52">
        <v>3.3878813351126622</v>
      </c>
      <c r="AO373" s="52">
        <v>0.34091887648932445</v>
      </c>
      <c r="AP373" s="68">
        <v>63.58599854861157</v>
      </c>
      <c r="AQ373" s="68">
        <v>2.111088929236772</v>
      </c>
      <c r="AR373" s="71"/>
      <c r="AS373" s="71"/>
      <c r="AT373" s="70" t="s">
        <v>514</v>
      </c>
      <c r="AU373" s="70" t="s">
        <v>514</v>
      </c>
      <c r="AV373" s="70">
        <v>9.9745102302776934E-3</v>
      </c>
      <c r="AW373" s="70">
        <v>2.4936275575694234E-3</v>
      </c>
      <c r="AX373" s="70">
        <v>0.11911613051792667</v>
      </c>
      <c r="AY373" s="70">
        <v>7.3589042741717464E-3</v>
      </c>
      <c r="AZ373" s="70">
        <v>4.9563633491273962E-2</v>
      </c>
      <c r="BA373" s="70">
        <v>6.8149996050501701E-3</v>
      </c>
      <c r="BB373" s="70">
        <v>9.0375729005179946E-4</v>
      </c>
      <c r="BC373" s="70">
        <v>5.164327371724568E-4</v>
      </c>
      <c r="BD373" s="70" t="s">
        <v>514</v>
      </c>
      <c r="BE373" s="70" t="s">
        <v>514</v>
      </c>
      <c r="BF373" s="70" t="s">
        <v>514</v>
      </c>
      <c r="BG373" s="70" t="s">
        <v>514</v>
      </c>
      <c r="BH373" s="70">
        <v>4.4234400722014912E-3</v>
      </c>
      <c r="BI373" s="70">
        <v>2.1625707019651739E-3</v>
      </c>
      <c r="BJ373" s="70">
        <v>2.7445093120724649E-2</v>
      </c>
      <c r="BK373" s="70">
        <v>4.0659397215888366E-3</v>
      </c>
    </row>
    <row r="374" spans="1:63" x14ac:dyDescent="0.15">
      <c r="A374" s="21" t="s">
        <v>593</v>
      </c>
      <c r="B374" s="21" t="s">
        <v>206</v>
      </c>
      <c r="C374" s="35">
        <v>39.495600000000003</v>
      </c>
      <c r="D374" s="35">
        <v>17.0381</v>
      </c>
      <c r="E374" s="35">
        <v>43.356400000000001</v>
      </c>
      <c r="F374" s="35">
        <v>0.214112</v>
      </c>
      <c r="G374" s="35">
        <v>0.24812500000000001</v>
      </c>
      <c r="H374" s="35" t="s">
        <v>514</v>
      </c>
      <c r="I374" s="35" t="s">
        <v>514</v>
      </c>
      <c r="J374" s="35" t="s">
        <v>514</v>
      </c>
      <c r="K374" s="35" t="s">
        <v>514</v>
      </c>
      <c r="L374" s="35">
        <v>100.352</v>
      </c>
      <c r="M374" s="35">
        <v>81.936700000000002</v>
      </c>
      <c r="N374" s="52">
        <v>1.661832324127406</v>
      </c>
      <c r="O374" s="52">
        <v>8.2889446823873059E-2</v>
      </c>
      <c r="P374" s="70" t="s">
        <v>514</v>
      </c>
      <c r="Q374" s="70" t="s">
        <v>514</v>
      </c>
      <c r="R374" s="55" t="s">
        <v>514</v>
      </c>
      <c r="S374" s="55" t="s">
        <v>514</v>
      </c>
      <c r="T374" s="52">
        <v>70.845197596005988</v>
      </c>
      <c r="U374" s="52">
        <v>1.9479866198612354</v>
      </c>
      <c r="V374" s="52">
        <v>37.848602824049848</v>
      </c>
      <c r="W374" s="52">
        <v>0.84108006275666314</v>
      </c>
      <c r="X374" s="67">
        <v>1455.650713882779</v>
      </c>
      <c r="Y374" s="67">
        <v>50.597484707155417</v>
      </c>
      <c r="Z374" s="52">
        <v>5.2942723553477506</v>
      </c>
      <c r="AA374" s="52">
        <v>0.1832261835184103</v>
      </c>
      <c r="AB374" s="68">
        <v>73.144954984055587</v>
      </c>
      <c r="AC374" s="68">
        <v>1.8755116662578357</v>
      </c>
      <c r="AD374" s="52">
        <v>6.796217662123202</v>
      </c>
      <c r="AE374" s="52">
        <v>0.22221965107759789</v>
      </c>
      <c r="AF374" s="68">
        <v>255.78619909398631</v>
      </c>
      <c r="AG374" s="68">
        <v>6.132736042213458</v>
      </c>
      <c r="AH374" s="67">
        <v>1827.0214801728512</v>
      </c>
      <c r="AI374" s="67">
        <v>51.66384648303692</v>
      </c>
      <c r="AJ374" s="68">
        <v>178.51303724766163</v>
      </c>
      <c r="AK374" s="68">
        <v>5.0165381623149869</v>
      </c>
      <c r="AL374" s="67">
        <v>2176.8938888359235</v>
      </c>
      <c r="AM374" s="67">
        <v>78.44662662471795</v>
      </c>
      <c r="AN374" s="52">
        <v>4.2934471007874304</v>
      </c>
      <c r="AO374" s="52">
        <v>0.27699658714757613</v>
      </c>
      <c r="AP374" s="68">
        <v>106.56776914787226</v>
      </c>
      <c r="AQ374" s="68">
        <v>3.4621858439483058</v>
      </c>
      <c r="AR374" s="71"/>
      <c r="AS374" s="71"/>
      <c r="AT374" s="70" t="s">
        <v>514</v>
      </c>
      <c r="AU374" s="70" t="s">
        <v>514</v>
      </c>
      <c r="AV374" s="70" t="s">
        <v>514</v>
      </c>
      <c r="AW374" s="70" t="s">
        <v>514</v>
      </c>
      <c r="AX374" s="70">
        <v>0.12519949138457531</v>
      </c>
      <c r="AY374" s="70">
        <v>7.6532604451386163E-3</v>
      </c>
      <c r="AZ374" s="70">
        <v>4.6982194246936775E-2</v>
      </c>
      <c r="BA374" s="70">
        <v>7.0215147445971448E-3</v>
      </c>
      <c r="BB374" s="70" t="s">
        <v>514</v>
      </c>
      <c r="BC374" s="70" t="s">
        <v>514</v>
      </c>
      <c r="BD374" s="70" t="s">
        <v>514</v>
      </c>
      <c r="BE374" s="70" t="s">
        <v>514</v>
      </c>
      <c r="BF374" s="70" t="s">
        <v>514</v>
      </c>
      <c r="BG374" s="70" t="s">
        <v>514</v>
      </c>
      <c r="BH374" s="70">
        <v>2.6540640433208949E-3</v>
      </c>
      <c r="BI374" s="70">
        <v>1.7693760288805965E-3</v>
      </c>
      <c r="BJ374" s="70">
        <v>3.4357190647425664E-2</v>
      </c>
      <c r="BK374" s="70">
        <v>5.2857216380654878E-3</v>
      </c>
    </row>
    <row r="375" spans="1:63" x14ac:dyDescent="0.15">
      <c r="A375" s="21" t="s">
        <v>593</v>
      </c>
      <c r="B375" s="21" t="s">
        <v>207</v>
      </c>
      <c r="C375" s="35">
        <v>40.228499999999997</v>
      </c>
      <c r="D375" s="35">
        <v>11.3247</v>
      </c>
      <c r="E375" s="35">
        <v>47.776299999999999</v>
      </c>
      <c r="F375" s="35">
        <v>0.203149</v>
      </c>
      <c r="G375" s="35">
        <v>0.413964</v>
      </c>
      <c r="H375" s="35" t="s">
        <v>514</v>
      </c>
      <c r="I375" s="35" t="s">
        <v>514</v>
      </c>
      <c r="J375" s="35" t="s">
        <v>514</v>
      </c>
      <c r="K375" s="35" t="s">
        <v>514</v>
      </c>
      <c r="L375" s="35">
        <v>99.946600000000004</v>
      </c>
      <c r="M375" s="35">
        <v>88.263400000000004</v>
      </c>
      <c r="N375" s="52">
        <v>1.2504176307454997</v>
      </c>
      <c r="O375" s="52">
        <v>8.5921987561331833E-2</v>
      </c>
      <c r="P375" s="70" t="s">
        <v>514</v>
      </c>
      <c r="Q375" s="70" t="s">
        <v>514</v>
      </c>
      <c r="R375" s="55" t="s">
        <v>514</v>
      </c>
      <c r="S375" s="55" t="s">
        <v>514</v>
      </c>
      <c r="T375" s="52">
        <v>111.85544222466358</v>
      </c>
      <c r="U375" s="52">
        <v>3.9984988512941149</v>
      </c>
      <c r="V375" s="52">
        <v>19.909566628397016</v>
      </c>
      <c r="W375" s="52">
        <v>0.47460946398411713</v>
      </c>
      <c r="X375" s="67">
        <v>1371.9702584055603</v>
      </c>
      <c r="Y375" s="67">
        <v>39.894170634487928</v>
      </c>
      <c r="Z375" s="52">
        <v>3.9827586206896552</v>
      </c>
      <c r="AA375" s="52">
        <v>0.10607831677381649</v>
      </c>
      <c r="AB375" s="68">
        <v>60.328958597960373</v>
      </c>
      <c r="AC375" s="68">
        <v>2.5006822216771138</v>
      </c>
      <c r="AD375" s="52">
        <v>6.1665953174033419</v>
      </c>
      <c r="AE375" s="52">
        <v>0.19444219469289817</v>
      </c>
      <c r="AF375" s="68">
        <v>807.47691222477204</v>
      </c>
      <c r="AG375" s="68">
        <v>24.275413500428272</v>
      </c>
      <c r="AH375" s="67">
        <v>1069.9112935305282</v>
      </c>
      <c r="AI375" s="67">
        <v>25.362251909854489</v>
      </c>
      <c r="AJ375" s="68">
        <v>153.52499809952658</v>
      </c>
      <c r="AK375" s="68">
        <v>4.3539765182356494</v>
      </c>
      <c r="AL375" s="67">
        <v>3541.4523151237804</v>
      </c>
      <c r="AM375" s="67">
        <v>95.993898369720654</v>
      </c>
      <c r="AN375" s="52">
        <v>2.7699658714757613</v>
      </c>
      <c r="AO375" s="52">
        <v>0.34091887648932445</v>
      </c>
      <c r="AP375" s="68">
        <v>67.892619964254592</v>
      </c>
      <c r="AQ375" s="68">
        <v>2.1955324864062429</v>
      </c>
      <c r="AR375" s="71"/>
      <c r="AS375" s="71"/>
      <c r="AT375" s="70" t="s">
        <v>514</v>
      </c>
      <c r="AU375" s="70" t="s">
        <v>514</v>
      </c>
      <c r="AV375" s="70">
        <v>9.4203707730400443E-3</v>
      </c>
      <c r="AW375" s="70">
        <v>3.8789762006635471E-3</v>
      </c>
      <c r="AX375" s="70">
        <v>0.11322900709858928</v>
      </c>
      <c r="AY375" s="70">
        <v>6.4758357612711374E-3</v>
      </c>
      <c r="AZ375" s="70">
        <v>4.5433330700334465E-2</v>
      </c>
      <c r="BA375" s="70">
        <v>8.4671207214259692E-3</v>
      </c>
      <c r="BB375" s="70">
        <v>1.2265277507845849E-3</v>
      </c>
      <c r="BC375" s="70">
        <v>7.4237205968540661E-4</v>
      </c>
      <c r="BD375" s="70" t="s">
        <v>514</v>
      </c>
      <c r="BE375" s="70" t="s">
        <v>514</v>
      </c>
      <c r="BF375" s="70">
        <v>2.6360920487915719E-4</v>
      </c>
      <c r="BG375" s="70">
        <v>2.230539425900561E-4</v>
      </c>
      <c r="BH375" s="70">
        <v>4.718336077014924E-3</v>
      </c>
      <c r="BI375" s="70">
        <v>2.2608693702363177E-3</v>
      </c>
      <c r="BJ375" s="70">
        <v>3.0799493391035441E-2</v>
      </c>
      <c r="BK375" s="70">
        <v>5.0824246519860462E-3</v>
      </c>
    </row>
    <row r="376" spans="1:63" x14ac:dyDescent="0.15">
      <c r="A376" s="21" t="s">
        <v>593</v>
      </c>
      <c r="B376" s="21" t="s">
        <v>208</v>
      </c>
      <c r="C376" s="35">
        <v>40.748600000000003</v>
      </c>
      <c r="D376" s="35">
        <v>10.5366</v>
      </c>
      <c r="E376" s="35">
        <v>48.608899999999998</v>
      </c>
      <c r="F376" s="35">
        <v>0.20527100000000001</v>
      </c>
      <c r="G376" s="35">
        <v>0.43102400000000002</v>
      </c>
      <c r="H376" s="35" t="s">
        <v>514</v>
      </c>
      <c r="I376" s="35" t="s">
        <v>514</v>
      </c>
      <c r="J376" s="35" t="s">
        <v>514</v>
      </c>
      <c r="K376" s="35" t="s">
        <v>514</v>
      </c>
      <c r="L376" s="35">
        <v>100.53</v>
      </c>
      <c r="M376" s="35">
        <v>89.158299999999997</v>
      </c>
      <c r="N376" s="52">
        <v>1.2655803344327934</v>
      </c>
      <c r="O376" s="52">
        <v>7.2780977699010485E-2</v>
      </c>
      <c r="P376" s="70" t="s">
        <v>514</v>
      </c>
      <c r="Q376" s="70" t="s">
        <v>514</v>
      </c>
      <c r="R376" s="55" t="s">
        <v>514</v>
      </c>
      <c r="S376" s="55" t="s">
        <v>514</v>
      </c>
      <c r="T376" s="52">
        <v>101.34656703857006</v>
      </c>
      <c r="U376" s="52">
        <v>3.2295567645067851</v>
      </c>
      <c r="V376" s="52">
        <v>23.490164609846811</v>
      </c>
      <c r="W376" s="52">
        <v>0.60077147339761661</v>
      </c>
      <c r="X376" s="67">
        <v>1317.4806594901622</v>
      </c>
      <c r="Y376" s="67">
        <v>48.651427603034051</v>
      </c>
      <c r="Z376" s="52">
        <v>3.7609585037989484</v>
      </c>
      <c r="AA376" s="52">
        <v>0.13500876680303919</v>
      </c>
      <c r="AB376" s="68">
        <v>52.514326655219392</v>
      </c>
      <c r="AC376" s="68">
        <v>1.8755116662578357</v>
      </c>
      <c r="AD376" s="52">
        <v>5.2869758652211836</v>
      </c>
      <c r="AE376" s="52">
        <v>0.18518304256466492</v>
      </c>
      <c r="AF376" s="68">
        <v>821.53109898817786</v>
      </c>
      <c r="AG376" s="68">
        <v>21.720106816172667</v>
      </c>
      <c r="AH376" s="67">
        <v>1058.6391815705929</v>
      </c>
      <c r="AI376" s="67">
        <v>34.755678543133925</v>
      </c>
      <c r="AJ376" s="68">
        <v>149.36032490817075</v>
      </c>
      <c r="AK376" s="68">
        <v>5.1111898257548933</v>
      </c>
      <c r="AL376" s="67">
        <v>3447.5228016652363</v>
      </c>
      <c r="AM376" s="67">
        <v>123.8630946706073</v>
      </c>
      <c r="AN376" s="52">
        <v>2.8338881608175099</v>
      </c>
      <c r="AO376" s="52">
        <v>0.29830401692815894</v>
      </c>
      <c r="AP376" s="68">
        <v>67.132627949729354</v>
      </c>
      <c r="AQ376" s="68">
        <v>2.5333067150841266</v>
      </c>
      <c r="AR376" s="71"/>
      <c r="AS376" s="71"/>
      <c r="AT376" s="70" t="s">
        <v>514</v>
      </c>
      <c r="AU376" s="70" t="s">
        <v>514</v>
      </c>
      <c r="AV376" s="70">
        <v>6.0955340296141459E-3</v>
      </c>
      <c r="AW376" s="70">
        <v>2.4936275575694234E-3</v>
      </c>
      <c r="AX376" s="70">
        <v>0.11322900709858928</v>
      </c>
      <c r="AY376" s="70">
        <v>7.6532604451386163E-3</v>
      </c>
      <c r="AZ376" s="70">
        <v>4.3884467153732155E-2</v>
      </c>
      <c r="BA376" s="70">
        <v>5.8856814770887837E-3</v>
      </c>
      <c r="BB376" s="70" t="s">
        <v>514</v>
      </c>
      <c r="BC376" s="70" t="s">
        <v>514</v>
      </c>
      <c r="BD376" s="70" t="s">
        <v>514</v>
      </c>
      <c r="BE376" s="70" t="s">
        <v>514</v>
      </c>
      <c r="BF376" s="70" t="s">
        <v>514</v>
      </c>
      <c r="BG376" s="70" t="s">
        <v>514</v>
      </c>
      <c r="BH376" s="70">
        <v>3.4404533894900492E-3</v>
      </c>
      <c r="BI376" s="70">
        <v>2.0642720336940291E-3</v>
      </c>
      <c r="BJ376" s="70">
        <v>2.7750038599843811E-2</v>
      </c>
      <c r="BK376" s="70">
        <v>4.7774791728668834E-3</v>
      </c>
    </row>
    <row r="377" spans="1:63" x14ac:dyDescent="0.15">
      <c r="A377" s="21" t="s">
        <v>593</v>
      </c>
      <c r="B377" s="21" t="s">
        <v>209</v>
      </c>
      <c r="C377" s="35">
        <v>39.3748</v>
      </c>
      <c r="D377" s="35">
        <v>18.800699999999999</v>
      </c>
      <c r="E377" s="35">
        <v>41.919499999999999</v>
      </c>
      <c r="F377" s="35">
        <v>0.22206999999999999</v>
      </c>
      <c r="G377" s="35">
        <v>0.19042799999999999</v>
      </c>
      <c r="H377" s="35" t="s">
        <v>514</v>
      </c>
      <c r="I377" s="35" t="s">
        <v>514</v>
      </c>
      <c r="J377" s="35" t="s">
        <v>514</v>
      </c>
      <c r="K377" s="35" t="s">
        <v>514</v>
      </c>
      <c r="L377" s="35">
        <v>100.508</v>
      </c>
      <c r="M377" s="35">
        <v>79.897900000000007</v>
      </c>
      <c r="N377" s="52">
        <v>1.606235743940662</v>
      </c>
      <c r="O377" s="52">
        <v>8.2889446823873059E-2</v>
      </c>
      <c r="P377" s="70" t="s">
        <v>514</v>
      </c>
      <c r="Q377" s="70" t="s">
        <v>514</v>
      </c>
      <c r="R377" s="55" t="s">
        <v>514</v>
      </c>
      <c r="S377" s="55" t="s">
        <v>514</v>
      </c>
      <c r="T377" s="52">
        <v>64.078507232277488</v>
      </c>
      <c r="U377" s="52">
        <v>1.6404097851463038</v>
      </c>
      <c r="V377" s="52">
        <v>46.379557746296001</v>
      </c>
      <c r="W377" s="52">
        <v>1.2616200941349949</v>
      </c>
      <c r="X377" s="67">
        <v>1451.7585996745363</v>
      </c>
      <c r="Y377" s="67">
        <v>51.570513259216099</v>
      </c>
      <c r="Z377" s="52">
        <v>5.766803039158388</v>
      </c>
      <c r="AA377" s="52">
        <v>0.1832261835184103</v>
      </c>
      <c r="AB377" s="68">
        <v>79.396660538248369</v>
      </c>
      <c r="AC377" s="68">
        <v>2.6048773142469939</v>
      </c>
      <c r="AD377" s="52">
        <v>7.6295413536641945</v>
      </c>
      <c r="AE377" s="52">
        <v>0.23147880320583114</v>
      </c>
      <c r="AF377" s="68">
        <v>154.21275839482593</v>
      </c>
      <c r="AG377" s="68">
        <v>4.5995520316600942</v>
      </c>
      <c r="AH377" s="67">
        <v>1935.0458864555646</v>
      </c>
      <c r="AI377" s="67">
        <v>43.209762513085423</v>
      </c>
      <c r="AJ377" s="68">
        <v>202.27060477107787</v>
      </c>
      <c r="AK377" s="68">
        <v>7.4774814117525281</v>
      </c>
      <c r="AL377" s="67">
        <v>1557.5784154828868</v>
      </c>
      <c r="AM377" s="67">
        <v>58.834969968538466</v>
      </c>
      <c r="AN377" s="52">
        <v>4.5171751134835496</v>
      </c>
      <c r="AO377" s="52">
        <v>0.25568915736699332</v>
      </c>
      <c r="AP377" s="68">
        <v>116.2787782223614</v>
      </c>
      <c r="AQ377" s="68">
        <v>3.4621858439483058</v>
      </c>
      <c r="AR377" s="71"/>
      <c r="AS377" s="71"/>
      <c r="AT377" s="70" t="s">
        <v>514</v>
      </c>
      <c r="AU377" s="70" t="s">
        <v>514</v>
      </c>
      <c r="AV377" s="70">
        <v>6.3726037582329705E-3</v>
      </c>
      <c r="AW377" s="70">
        <v>2.6783407099819729E-3</v>
      </c>
      <c r="AX377" s="70">
        <v>0.1482573914436468</v>
      </c>
      <c r="AY377" s="70">
        <v>8.3400915107279799E-3</v>
      </c>
      <c r="AZ377" s="70">
        <v>5.410696656130741E-2</v>
      </c>
      <c r="BA377" s="70">
        <v>6.7117420352766823E-3</v>
      </c>
      <c r="BB377" s="70" t="s">
        <v>514</v>
      </c>
      <c r="BC377" s="70" t="s">
        <v>514</v>
      </c>
      <c r="BD377" s="70" t="s">
        <v>514</v>
      </c>
      <c r="BE377" s="70" t="s">
        <v>514</v>
      </c>
      <c r="BF377" s="70">
        <v>1.4194341801185387E-4</v>
      </c>
      <c r="BG377" s="70">
        <v>1.318046024395786E-4</v>
      </c>
      <c r="BH377" s="70" t="s">
        <v>514</v>
      </c>
      <c r="BI377" s="70" t="s">
        <v>514</v>
      </c>
      <c r="BJ377" s="70">
        <v>3.4763784619584556E-2</v>
      </c>
      <c r="BK377" s="70">
        <v>5.4890186241449302E-3</v>
      </c>
    </row>
    <row r="378" spans="1:63" x14ac:dyDescent="0.15">
      <c r="A378" s="21" t="s">
        <v>593</v>
      </c>
      <c r="B378" s="21" t="s">
        <v>210</v>
      </c>
      <c r="C378" s="35">
        <v>40.493499999999997</v>
      </c>
      <c r="D378" s="35">
        <v>10.601699999999999</v>
      </c>
      <c r="E378" s="35">
        <v>48.456499999999998</v>
      </c>
      <c r="F378" s="35">
        <v>0.199984</v>
      </c>
      <c r="G378" s="35">
        <v>0.42512100000000003</v>
      </c>
      <c r="H378" s="35" t="s">
        <v>514</v>
      </c>
      <c r="I378" s="35" t="s">
        <v>514</v>
      </c>
      <c r="J378" s="35" t="s">
        <v>514</v>
      </c>
      <c r="K378" s="35" t="s">
        <v>514</v>
      </c>
      <c r="L378" s="35">
        <v>100.17700000000001</v>
      </c>
      <c r="M378" s="35">
        <v>89.068100000000001</v>
      </c>
      <c r="N378" s="52">
        <v>1.2989382825448399</v>
      </c>
      <c r="O378" s="52">
        <v>8.3900293736359322E-2</v>
      </c>
      <c r="P378" s="70" t="s">
        <v>514</v>
      </c>
      <c r="Q378" s="70" t="s">
        <v>514</v>
      </c>
      <c r="R378" s="55" t="s">
        <v>514</v>
      </c>
      <c r="S378" s="55" t="s">
        <v>514</v>
      </c>
      <c r="T378" s="52">
        <v>126.51660467940867</v>
      </c>
      <c r="U378" s="52">
        <v>3.1270311529351411</v>
      </c>
      <c r="V378" s="52">
        <v>19.78941233371749</v>
      </c>
      <c r="W378" s="52">
        <v>0.52867889658990264</v>
      </c>
      <c r="X378" s="67">
        <v>1322.3458022504656</v>
      </c>
      <c r="Y378" s="67">
        <v>46.705370498912693</v>
      </c>
      <c r="Z378" s="52">
        <v>4.0695499707773237</v>
      </c>
      <c r="AA378" s="52">
        <v>0.14465225014611338</v>
      </c>
      <c r="AB378" s="68">
        <v>66.16388378187365</v>
      </c>
      <c r="AC378" s="68">
        <v>2.0839018513975951</v>
      </c>
      <c r="AD378" s="52">
        <v>5.6851194067352129</v>
      </c>
      <c r="AE378" s="52">
        <v>0.16666473830819842</v>
      </c>
      <c r="AF378" s="68">
        <v>882.85845941031243</v>
      </c>
      <c r="AG378" s="68">
        <v>22.997760158300469</v>
      </c>
      <c r="AH378" s="67">
        <v>1113.1210560436136</v>
      </c>
      <c r="AI378" s="67">
        <v>26.301594573182431</v>
      </c>
      <c r="AJ378" s="68">
        <v>156.64850299304348</v>
      </c>
      <c r="AK378" s="68">
        <v>5.1111898257548933</v>
      </c>
      <c r="AL378" s="67">
        <v>3530.0981981123082</v>
      </c>
      <c r="AM378" s="67">
        <v>103.21924555883942</v>
      </c>
      <c r="AN378" s="52">
        <v>3.4837647691252842</v>
      </c>
      <c r="AO378" s="52">
        <v>0.39418745094078139</v>
      </c>
      <c r="AP378" s="68">
        <v>66.288192378034637</v>
      </c>
      <c r="AQ378" s="68">
        <v>1.8577582577283596</v>
      </c>
      <c r="AR378" s="71"/>
      <c r="AS378" s="71"/>
      <c r="AT378" s="70" t="s">
        <v>514</v>
      </c>
      <c r="AU378" s="70" t="s">
        <v>514</v>
      </c>
      <c r="AV378" s="70">
        <v>7.4808826727082696E-3</v>
      </c>
      <c r="AW378" s="70">
        <v>2.4936275575694234E-3</v>
      </c>
      <c r="AX378" s="70">
        <v>0.11460266922976801</v>
      </c>
      <c r="AY378" s="70">
        <v>8.8306851290060953E-3</v>
      </c>
      <c r="AZ378" s="70">
        <v>5.8856814770887833E-2</v>
      </c>
      <c r="BA378" s="70">
        <v>6.5052268957297077E-3</v>
      </c>
      <c r="BB378" s="70" t="s">
        <v>514</v>
      </c>
      <c r="BC378" s="70" t="s">
        <v>514</v>
      </c>
      <c r="BD378" s="70" t="s">
        <v>514</v>
      </c>
      <c r="BE378" s="70" t="s">
        <v>514</v>
      </c>
      <c r="BF378" s="70" t="s">
        <v>514</v>
      </c>
      <c r="BG378" s="70" t="s">
        <v>514</v>
      </c>
      <c r="BH378" s="70">
        <v>2.9489600481343277E-3</v>
      </c>
      <c r="BI378" s="70">
        <v>1.7693760288805965E-3</v>
      </c>
      <c r="BJ378" s="70">
        <v>2.8563226544161577E-2</v>
      </c>
      <c r="BK378" s="70">
        <v>4.1675882146285578E-3</v>
      </c>
    </row>
    <row r="379" spans="1:63" x14ac:dyDescent="0.15">
      <c r="A379" s="21" t="s">
        <v>593</v>
      </c>
      <c r="B379" s="21" t="s">
        <v>211</v>
      </c>
      <c r="C379" s="35">
        <v>40.4514</v>
      </c>
      <c r="D379" s="35">
        <v>10.9299</v>
      </c>
      <c r="E379" s="35">
        <v>48.206800000000001</v>
      </c>
      <c r="F379" s="35">
        <v>0.21545</v>
      </c>
      <c r="G379" s="35">
        <v>0.43301400000000001</v>
      </c>
      <c r="H379" s="35" t="s">
        <v>514</v>
      </c>
      <c r="I379" s="35" t="s">
        <v>514</v>
      </c>
      <c r="J379" s="35" t="s">
        <v>514</v>
      </c>
      <c r="K379" s="35" t="s">
        <v>514</v>
      </c>
      <c r="L379" s="35">
        <v>100.23699999999999</v>
      </c>
      <c r="M379" s="35">
        <v>88.716099999999997</v>
      </c>
      <c r="N379" s="52">
        <v>1.2473850900080408</v>
      </c>
      <c r="O379" s="52">
        <v>6.6715896224092949E-2</v>
      </c>
      <c r="P379" s="70" t="s">
        <v>514</v>
      </c>
      <c r="Q379" s="70" t="s">
        <v>514</v>
      </c>
      <c r="R379" s="55" t="s">
        <v>514</v>
      </c>
      <c r="S379" s="55" t="s">
        <v>514</v>
      </c>
      <c r="T379" s="52">
        <v>120.46759359668167</v>
      </c>
      <c r="U379" s="52">
        <v>3.383345181864251</v>
      </c>
      <c r="V379" s="52">
        <v>47.040406367033377</v>
      </c>
      <c r="W379" s="52">
        <v>1.0813886521157099</v>
      </c>
      <c r="X379" s="67">
        <v>1312.6155167298589</v>
      </c>
      <c r="Y379" s="67">
        <v>47.678399050973375</v>
      </c>
      <c r="Z379" s="52">
        <v>4.2334891876095853</v>
      </c>
      <c r="AA379" s="52">
        <v>0.14465225014611338</v>
      </c>
      <c r="AB379" s="68">
        <v>67.310029800142317</v>
      </c>
      <c r="AC379" s="68">
        <v>2.2922920365373547</v>
      </c>
      <c r="AD379" s="52">
        <v>6.5091839461479717</v>
      </c>
      <c r="AE379" s="52">
        <v>0.19444219469289817</v>
      </c>
      <c r="AF379" s="68">
        <v>787.03445875072714</v>
      </c>
      <c r="AG379" s="68">
        <v>21.720106816172667</v>
      </c>
      <c r="AH379" s="67">
        <v>1121.575140013565</v>
      </c>
      <c r="AI379" s="67">
        <v>34.755678543133925</v>
      </c>
      <c r="AJ379" s="68">
        <v>149.83358322537029</v>
      </c>
      <c r="AK379" s="68">
        <v>5.3951448160746089</v>
      </c>
      <c r="AL379" s="67">
        <v>3488.810499888772</v>
      </c>
      <c r="AM379" s="67">
        <v>113.54117011472336</v>
      </c>
      <c r="AN379" s="52">
        <v>3.1428458926359601</v>
      </c>
      <c r="AO379" s="52">
        <v>0.36222630626990726</v>
      </c>
      <c r="AP379" s="68">
        <v>64.008216334458922</v>
      </c>
      <c r="AQ379" s="68">
        <v>2.3644196007451845</v>
      </c>
      <c r="AR379" s="71"/>
      <c r="AS379" s="71"/>
      <c r="AT379" s="70" t="s">
        <v>514</v>
      </c>
      <c r="AU379" s="70" t="s">
        <v>514</v>
      </c>
      <c r="AV379" s="70">
        <v>5.5413945723764967E-3</v>
      </c>
      <c r="AW379" s="70">
        <v>2.1242012527443233E-3</v>
      </c>
      <c r="AX379" s="70">
        <v>0.11578009391363547</v>
      </c>
      <c r="AY379" s="70">
        <v>9.3212787472842125E-3</v>
      </c>
      <c r="AZ379" s="70">
        <v>4.2438861176903327E-2</v>
      </c>
      <c r="BA379" s="70">
        <v>6.7117420352766823E-3</v>
      </c>
      <c r="BB379" s="70" t="s">
        <v>514</v>
      </c>
      <c r="BC379" s="70" t="s">
        <v>514</v>
      </c>
      <c r="BD379" s="70" t="s">
        <v>514</v>
      </c>
      <c r="BE379" s="70" t="s">
        <v>514</v>
      </c>
      <c r="BF379" s="70">
        <v>1.9263749587323026E-4</v>
      </c>
      <c r="BG379" s="70">
        <v>1.6222104915640444E-4</v>
      </c>
      <c r="BH379" s="70" t="s">
        <v>514</v>
      </c>
      <c r="BI379" s="70" t="s">
        <v>514</v>
      </c>
      <c r="BJ379" s="70">
        <v>2.7953335585923254E-2</v>
      </c>
      <c r="BK379" s="70">
        <v>4.0659397215888366E-3</v>
      </c>
    </row>
    <row r="380" spans="1:63" x14ac:dyDescent="0.15">
      <c r="A380" s="21" t="s">
        <v>593</v>
      </c>
      <c r="B380" s="21" t="s">
        <v>212</v>
      </c>
      <c r="C380" s="35">
        <v>38.621299999999998</v>
      </c>
      <c r="D380" s="35">
        <v>19.367799999999999</v>
      </c>
      <c r="E380" s="35">
        <v>41.165300000000002</v>
      </c>
      <c r="F380" s="35">
        <v>0.25277100000000002</v>
      </c>
      <c r="G380" s="35">
        <v>0.18041699999999999</v>
      </c>
      <c r="H380" s="35" t="s">
        <v>514</v>
      </c>
      <c r="I380" s="35" t="s">
        <v>514</v>
      </c>
      <c r="J380" s="35" t="s">
        <v>514</v>
      </c>
      <c r="K380" s="35" t="s">
        <v>514</v>
      </c>
      <c r="L380" s="35">
        <v>99.587500000000006</v>
      </c>
      <c r="M380" s="35">
        <v>79.117900000000006</v>
      </c>
      <c r="N380" s="52">
        <v>1.7962749634880781</v>
      </c>
      <c r="O380" s="52">
        <v>9.1987069036249369E-2</v>
      </c>
      <c r="P380" s="70" t="s">
        <v>514</v>
      </c>
      <c r="Q380" s="70" t="s">
        <v>514</v>
      </c>
      <c r="R380" s="55" t="s">
        <v>514</v>
      </c>
      <c r="S380" s="55" t="s">
        <v>514</v>
      </c>
      <c r="T380" s="52">
        <v>71.050248819149274</v>
      </c>
      <c r="U380" s="52">
        <v>1.7429353967179475</v>
      </c>
      <c r="V380" s="52">
        <v>64.823241979602841</v>
      </c>
      <c r="W380" s="52">
        <v>1.5019286834940415</v>
      </c>
      <c r="X380" s="67">
        <v>1686.2584807211604</v>
      </c>
      <c r="Y380" s="67">
        <v>52.543541811276782</v>
      </c>
      <c r="Z380" s="52">
        <v>6.2875511396843953</v>
      </c>
      <c r="AA380" s="52">
        <v>0.15429573348918763</v>
      </c>
      <c r="AB380" s="68">
        <v>78.04212433483994</v>
      </c>
      <c r="AC380" s="68">
        <v>2.2922920365373547</v>
      </c>
      <c r="AD380" s="52">
        <v>11.379497965598658</v>
      </c>
      <c r="AE380" s="52">
        <v>0.35184778087286334</v>
      </c>
      <c r="AF380" s="68">
        <v>227.16676423032354</v>
      </c>
      <c r="AG380" s="68">
        <v>6.6437973790645799</v>
      </c>
      <c r="AH380" s="67">
        <v>2025.2227821350473</v>
      </c>
      <c r="AI380" s="67">
        <v>48.845818493053088</v>
      </c>
      <c r="AJ380" s="68">
        <v>207.00318794307316</v>
      </c>
      <c r="AK380" s="68">
        <v>6.152358123593852</v>
      </c>
      <c r="AL380" s="67">
        <v>1497.7112530587599</v>
      </c>
      <c r="AM380" s="67">
        <v>39.223313312358975</v>
      </c>
      <c r="AN380" s="52">
        <v>5.2416277260233635</v>
      </c>
      <c r="AO380" s="52">
        <v>0.24503544247670198</v>
      </c>
      <c r="AP380" s="68">
        <v>125.06090816798637</v>
      </c>
      <c r="AQ380" s="68">
        <v>3.2088551724398933</v>
      </c>
      <c r="AR380" s="71"/>
      <c r="AS380" s="71"/>
      <c r="AT380" s="70" t="s">
        <v>514</v>
      </c>
      <c r="AU380" s="70" t="s">
        <v>514</v>
      </c>
      <c r="AV380" s="70" t="s">
        <v>514</v>
      </c>
      <c r="AW380" s="70" t="s">
        <v>514</v>
      </c>
      <c r="AX380" s="70">
        <v>0.1633676748866128</v>
      </c>
      <c r="AY380" s="70">
        <v>9.3212787472842125E-3</v>
      </c>
      <c r="AZ380" s="70">
        <v>5.4210224131080897E-2</v>
      </c>
      <c r="BA380" s="70">
        <v>5.9889390468622697E-3</v>
      </c>
      <c r="BB380" s="70" t="s">
        <v>514</v>
      </c>
      <c r="BC380" s="70" t="s">
        <v>514</v>
      </c>
      <c r="BD380" s="70" t="s">
        <v>514</v>
      </c>
      <c r="BE380" s="70" t="s">
        <v>514</v>
      </c>
      <c r="BF380" s="70">
        <v>1.8249868030095499E-4</v>
      </c>
      <c r="BG380" s="70">
        <v>1.4194341801185387E-4</v>
      </c>
      <c r="BH380" s="70">
        <v>5.3081280866417897E-3</v>
      </c>
      <c r="BI380" s="70">
        <v>2.1625707019651739E-3</v>
      </c>
      <c r="BJ380" s="70">
        <v>4.7571494742589392E-2</v>
      </c>
      <c r="BK380" s="70">
        <v>5.8956125963038133E-3</v>
      </c>
    </row>
    <row r="381" spans="1:63" x14ac:dyDescent="0.15">
      <c r="A381" s="21" t="s">
        <v>593</v>
      </c>
      <c r="B381" s="21" t="s">
        <v>213</v>
      </c>
      <c r="C381" s="35">
        <v>39.3489</v>
      </c>
      <c r="D381" s="35">
        <v>17.714300000000001</v>
      </c>
      <c r="E381" s="35">
        <v>42.672499999999999</v>
      </c>
      <c r="F381" s="35">
        <v>0.250365</v>
      </c>
      <c r="G381" s="35">
        <v>0.21385499999999999</v>
      </c>
      <c r="H381" s="35" t="s">
        <v>514</v>
      </c>
      <c r="I381" s="35" t="s">
        <v>514</v>
      </c>
      <c r="J381" s="35" t="s">
        <v>514</v>
      </c>
      <c r="K381" s="35" t="s">
        <v>514</v>
      </c>
      <c r="L381" s="35">
        <v>100.2</v>
      </c>
      <c r="M381" s="35">
        <v>81.111099999999993</v>
      </c>
      <c r="N381" s="52">
        <v>1.7386566894763615</v>
      </c>
      <c r="O381" s="52">
        <v>0.11119316037348824</v>
      </c>
      <c r="P381" s="70" t="s">
        <v>514</v>
      </c>
      <c r="Q381" s="70" t="s">
        <v>514</v>
      </c>
      <c r="R381" s="55" t="s">
        <v>514</v>
      </c>
      <c r="S381" s="55" t="s">
        <v>514</v>
      </c>
      <c r="T381" s="52">
        <v>128.15701446455498</v>
      </c>
      <c r="U381" s="52">
        <v>7.6894208678732978</v>
      </c>
      <c r="V381" s="52">
        <v>114.74735141894477</v>
      </c>
      <c r="W381" s="52">
        <v>8.4108006275666316</v>
      </c>
      <c r="X381" s="67">
        <v>1695.0157376897064</v>
      </c>
      <c r="Y381" s="67">
        <v>76.869255612793808</v>
      </c>
      <c r="Z381" s="52">
        <v>6.3839859731151378</v>
      </c>
      <c r="AA381" s="52">
        <v>0.26037405026300414</v>
      </c>
      <c r="AB381" s="68">
        <v>127.53479330553283</v>
      </c>
      <c r="AC381" s="68">
        <v>7.1894613873217033</v>
      </c>
      <c r="AD381" s="52">
        <v>13.009108740167711</v>
      </c>
      <c r="AE381" s="52">
        <v>0.65739980110456042</v>
      </c>
      <c r="AF381" s="68">
        <v>650.32555114305217</v>
      </c>
      <c r="AG381" s="68">
        <v>29.386026868939489</v>
      </c>
      <c r="AH381" s="67">
        <v>1872.1099280125925</v>
      </c>
      <c r="AI381" s="67">
        <v>61.05727311631636</v>
      </c>
      <c r="AJ381" s="68">
        <v>194.31986504212583</v>
      </c>
      <c r="AK381" s="68">
        <v>7.2881780848727171</v>
      </c>
      <c r="AL381" s="67">
        <v>1791.8861029014522</v>
      </c>
      <c r="AM381" s="67">
        <v>75.350049257952776</v>
      </c>
      <c r="AN381" s="52">
        <v>4.6769808368379193</v>
      </c>
      <c r="AO381" s="52">
        <v>0.24503544247670198</v>
      </c>
      <c r="AP381" s="68">
        <v>115.51878620783617</v>
      </c>
      <c r="AQ381" s="68">
        <v>4.3066214156430149</v>
      </c>
      <c r="AR381" s="71"/>
      <c r="AS381" s="71"/>
      <c r="AT381" s="70" t="s">
        <v>514</v>
      </c>
      <c r="AU381" s="70" t="s">
        <v>514</v>
      </c>
      <c r="AV381" s="70">
        <v>6.8343866392643449E-2</v>
      </c>
      <c r="AW381" s="70">
        <v>1.9394881003317738E-2</v>
      </c>
      <c r="AX381" s="70">
        <v>0.16287708126833467</v>
      </c>
      <c r="AY381" s="70">
        <v>1.3736621311787262E-2</v>
      </c>
      <c r="AZ381" s="70">
        <v>0.18689620129001222</v>
      </c>
      <c r="BA381" s="70">
        <v>4.1303027909394968E-2</v>
      </c>
      <c r="BB381" s="70">
        <v>7.8540812111644476E-3</v>
      </c>
      <c r="BC381" s="70">
        <v>2.1518030715519036E-3</v>
      </c>
      <c r="BD381" s="70" t="s">
        <v>514</v>
      </c>
      <c r="BE381" s="70" t="s">
        <v>514</v>
      </c>
      <c r="BF381" s="70">
        <v>1.3586012866848872E-2</v>
      </c>
      <c r="BG381" s="70">
        <v>3.7513617617418527E-3</v>
      </c>
      <c r="BH381" s="70">
        <v>3.3421547212189044E-3</v>
      </c>
      <c r="BI381" s="70">
        <v>2.6540640433208949E-3</v>
      </c>
      <c r="BJ381" s="70">
        <v>3.9337966806371992E-2</v>
      </c>
      <c r="BK381" s="70">
        <v>7.2170430058201857E-3</v>
      </c>
    </row>
    <row r="382" spans="1:63" x14ac:dyDescent="0.15">
      <c r="A382" s="21" t="s">
        <v>593</v>
      </c>
      <c r="B382" s="21" t="s">
        <v>214</v>
      </c>
      <c r="C382" s="35">
        <v>39.782899999999998</v>
      </c>
      <c r="D382" s="35">
        <v>12.649900000000001</v>
      </c>
      <c r="E382" s="35">
        <v>46.6053</v>
      </c>
      <c r="F382" s="35">
        <v>0.232515</v>
      </c>
      <c r="G382" s="35">
        <v>0.39681</v>
      </c>
      <c r="H382" s="35" t="s">
        <v>514</v>
      </c>
      <c r="I382" s="35" t="s">
        <v>514</v>
      </c>
      <c r="J382" s="35" t="s">
        <v>514</v>
      </c>
      <c r="K382" s="35" t="s">
        <v>514</v>
      </c>
      <c r="L382" s="35">
        <v>99.667299999999997</v>
      </c>
      <c r="M382" s="35">
        <v>86.785600000000002</v>
      </c>
      <c r="N382" s="52">
        <v>1.3565565565565567</v>
      </c>
      <c r="O382" s="52">
        <v>9.1987069036249369E-2</v>
      </c>
      <c r="P382" s="70" t="s">
        <v>514</v>
      </c>
      <c r="Q382" s="70" t="s">
        <v>514</v>
      </c>
      <c r="R382" s="55" t="s">
        <v>514</v>
      </c>
      <c r="S382" s="55" t="s">
        <v>514</v>
      </c>
      <c r="T382" s="52">
        <v>108.77967387751426</v>
      </c>
      <c r="U382" s="52">
        <v>3.1270311529351411</v>
      </c>
      <c r="V382" s="52">
        <v>37.848602824049848</v>
      </c>
      <c r="W382" s="52">
        <v>1.0213115047759482</v>
      </c>
      <c r="X382" s="67">
        <v>1486.7876275487206</v>
      </c>
      <c r="Y382" s="67">
        <v>48.651427603034051</v>
      </c>
      <c r="Z382" s="52">
        <v>5.2846288720046761</v>
      </c>
      <c r="AA382" s="52">
        <v>0.13500876680303919</v>
      </c>
      <c r="AB382" s="68">
        <v>77.104368501711022</v>
      </c>
      <c r="AC382" s="68">
        <v>2.5006822216771138</v>
      </c>
      <c r="AD382" s="52">
        <v>6.4443698812503394</v>
      </c>
      <c r="AE382" s="52">
        <v>0.18518304256466492</v>
      </c>
      <c r="AF382" s="68">
        <v>453.56693645537035</v>
      </c>
      <c r="AG382" s="68">
        <v>11.371114744937454</v>
      </c>
      <c r="AH382" s="67">
        <v>1338.5632952423202</v>
      </c>
      <c r="AI382" s="67">
        <v>42.270419849757481</v>
      </c>
      <c r="AJ382" s="68">
        <v>163.65272608759648</v>
      </c>
      <c r="AK382" s="68">
        <v>4.827234835435176</v>
      </c>
      <c r="AL382" s="67">
        <v>3292.6939333269775</v>
      </c>
      <c r="AM382" s="67">
        <v>103.21924555883942</v>
      </c>
      <c r="AN382" s="52">
        <v>3.3985350500029532</v>
      </c>
      <c r="AO382" s="52">
        <v>0.30895773181845027</v>
      </c>
      <c r="AP382" s="68">
        <v>82.839129583250937</v>
      </c>
      <c r="AQ382" s="68">
        <v>1.7733147005588887</v>
      </c>
      <c r="AR382" s="71"/>
      <c r="AS382" s="71"/>
      <c r="AT382" s="70" t="s">
        <v>514</v>
      </c>
      <c r="AU382" s="70" t="s">
        <v>514</v>
      </c>
      <c r="AV382" s="70">
        <v>6.4649603344392459E-3</v>
      </c>
      <c r="AW382" s="70">
        <v>2.8630538623945229E-3</v>
      </c>
      <c r="AX382" s="70">
        <v>0.13069413990929024</v>
      </c>
      <c r="AY382" s="70">
        <v>9.6156349182510824E-3</v>
      </c>
      <c r="AZ382" s="70">
        <v>5.3900451421760441E-2</v>
      </c>
      <c r="BA382" s="70">
        <v>7.4345450236910941E-3</v>
      </c>
      <c r="BB382" s="70" t="s">
        <v>514</v>
      </c>
      <c r="BC382" s="70" t="s">
        <v>514</v>
      </c>
      <c r="BD382" s="70" t="s">
        <v>514</v>
      </c>
      <c r="BE382" s="70" t="s">
        <v>514</v>
      </c>
      <c r="BF382" s="70">
        <v>2.1291512701778083E-4</v>
      </c>
      <c r="BG382" s="70">
        <v>1.8249868030095499E-4</v>
      </c>
      <c r="BH382" s="70">
        <v>2.7523627115920392E-3</v>
      </c>
      <c r="BI382" s="70">
        <v>1.6710773606094522E-3</v>
      </c>
      <c r="BJ382" s="70">
        <v>3.4662136126544833E-2</v>
      </c>
      <c r="BK382" s="70">
        <v>4.980776158946325E-3</v>
      </c>
    </row>
    <row r="383" spans="1:63" x14ac:dyDescent="0.15">
      <c r="A383" s="21" t="s">
        <v>593</v>
      </c>
      <c r="B383" s="21" t="s">
        <v>215</v>
      </c>
      <c r="C383" s="35">
        <v>39.2545</v>
      </c>
      <c r="D383" s="35">
        <v>18.855499999999999</v>
      </c>
      <c r="E383" s="35">
        <v>41.910299999999999</v>
      </c>
      <c r="F383" s="35">
        <v>0.22775799999999999</v>
      </c>
      <c r="G383" s="35">
        <v>0.18271599999999999</v>
      </c>
      <c r="H383" s="35" t="s">
        <v>514</v>
      </c>
      <c r="I383" s="35" t="s">
        <v>514</v>
      </c>
      <c r="J383" s="35" t="s">
        <v>514</v>
      </c>
      <c r="K383" s="35" t="s">
        <v>514</v>
      </c>
      <c r="L383" s="35">
        <v>100.431</v>
      </c>
      <c r="M383" s="35">
        <v>79.847499999999997</v>
      </c>
      <c r="N383" s="52">
        <v>1.6507130080900574</v>
      </c>
      <c r="O383" s="52">
        <v>9.7041303598680656E-2</v>
      </c>
      <c r="P383" s="70" t="s">
        <v>514</v>
      </c>
      <c r="Q383" s="70" t="s">
        <v>514</v>
      </c>
      <c r="R383" s="55" t="s">
        <v>514</v>
      </c>
      <c r="S383" s="55" t="s">
        <v>514</v>
      </c>
      <c r="T383" s="52">
        <v>77.099259901876266</v>
      </c>
      <c r="U383" s="52">
        <v>2.0505122314328794</v>
      </c>
      <c r="V383" s="52">
        <v>65.003473421622118</v>
      </c>
      <c r="W383" s="52">
        <v>1.5620058308338032</v>
      </c>
      <c r="X383" s="67">
        <v>1515.0054555584804</v>
      </c>
      <c r="Y383" s="67">
        <v>51.570513259216099</v>
      </c>
      <c r="Z383" s="52">
        <v>6.2007597895967272</v>
      </c>
      <c r="AA383" s="52">
        <v>0.21215663354763298</v>
      </c>
      <c r="AB383" s="68">
        <v>98.985337941385765</v>
      </c>
      <c r="AC383" s="68">
        <v>3.3342429622361522</v>
      </c>
      <c r="AD383" s="52">
        <v>8.4073101324357875</v>
      </c>
      <c r="AE383" s="52">
        <v>0.24073795533406439</v>
      </c>
      <c r="AF383" s="68">
        <v>154.72381973167703</v>
      </c>
      <c r="AG383" s="68">
        <v>3.5774293579578504</v>
      </c>
      <c r="AH383" s="67">
        <v>1983.8917049486176</v>
      </c>
      <c r="AI383" s="67">
        <v>62.93595844297225</v>
      </c>
      <c r="AJ383" s="68">
        <v>210.78925448066937</v>
      </c>
      <c r="AK383" s="68">
        <v>5.963054796714041</v>
      </c>
      <c r="AL383" s="67">
        <v>1529.7092191820002</v>
      </c>
      <c r="AM383" s="67">
        <v>43.352083134712551</v>
      </c>
      <c r="AN383" s="52">
        <v>4.5597899730447153</v>
      </c>
      <c r="AO383" s="52">
        <v>0.22372801269611917</v>
      </c>
      <c r="AP383" s="68">
        <v>121.17650453819071</v>
      </c>
      <c r="AQ383" s="68">
        <v>3.6310729582872479</v>
      </c>
      <c r="AR383" s="71"/>
      <c r="AS383" s="71"/>
      <c r="AT383" s="70" t="s">
        <v>514</v>
      </c>
      <c r="AU383" s="70" t="s">
        <v>514</v>
      </c>
      <c r="AV383" s="70">
        <v>6.1878906058204213E-3</v>
      </c>
      <c r="AW383" s="70">
        <v>2.4012709813631484E-3</v>
      </c>
      <c r="AX383" s="70">
        <v>0.16385826850489091</v>
      </c>
      <c r="AY383" s="70">
        <v>9.2231600236285897E-3</v>
      </c>
      <c r="AZ383" s="70">
        <v>6.4432723538656145E-2</v>
      </c>
      <c r="BA383" s="70">
        <v>7.6410601632380696E-3</v>
      </c>
      <c r="BB383" s="70" t="s">
        <v>514</v>
      </c>
      <c r="BC383" s="70" t="s">
        <v>514</v>
      </c>
      <c r="BD383" s="70" t="s">
        <v>514</v>
      </c>
      <c r="BE383" s="70" t="s">
        <v>514</v>
      </c>
      <c r="BF383" s="70">
        <v>1.9263749587323026E-4</v>
      </c>
      <c r="BG383" s="70">
        <v>1.5208223358412914E-4</v>
      </c>
      <c r="BH383" s="70" t="s">
        <v>514</v>
      </c>
      <c r="BI383" s="70" t="s">
        <v>514</v>
      </c>
      <c r="BJ383" s="70">
        <v>4.3607203514040273E-2</v>
      </c>
      <c r="BK383" s="70">
        <v>6.2005580754229761E-3</v>
      </c>
    </row>
    <row r="384" spans="1:63" x14ac:dyDescent="0.15">
      <c r="A384" s="21" t="s">
        <v>593</v>
      </c>
      <c r="B384" s="21" t="s">
        <v>216</v>
      </c>
      <c r="C384" s="35">
        <v>39.965200000000003</v>
      </c>
      <c r="D384" s="35">
        <v>10.54</v>
      </c>
      <c r="E384" s="35">
        <v>48.390300000000003</v>
      </c>
      <c r="F384" s="35">
        <v>0.20257700000000001</v>
      </c>
      <c r="G384" s="35">
        <v>0.42798900000000001</v>
      </c>
      <c r="H384" s="35" t="s">
        <v>514</v>
      </c>
      <c r="I384" s="35" t="s">
        <v>514</v>
      </c>
      <c r="J384" s="35" t="s">
        <v>514</v>
      </c>
      <c r="K384" s="35" t="s">
        <v>514</v>
      </c>
      <c r="L384" s="35">
        <v>99.5261</v>
      </c>
      <c r="M384" s="35">
        <v>89.111500000000007</v>
      </c>
      <c r="N384" s="52">
        <v>1.3383613121318041</v>
      </c>
      <c r="O384" s="52">
        <v>6.8737590049065461E-2</v>
      </c>
      <c r="P384" s="70" t="s">
        <v>514</v>
      </c>
      <c r="Q384" s="70" t="s">
        <v>514</v>
      </c>
      <c r="R384" s="55" t="s">
        <v>514</v>
      </c>
      <c r="S384" s="55" t="s">
        <v>514</v>
      </c>
      <c r="T384" s="52">
        <v>127.74691201826839</v>
      </c>
      <c r="U384" s="52">
        <v>2.9219799297918536</v>
      </c>
      <c r="V384" s="52">
        <v>18.623915675326113</v>
      </c>
      <c r="W384" s="52">
        <v>0.4866248934520695</v>
      </c>
      <c r="X384" s="67">
        <v>1325.2648879066476</v>
      </c>
      <c r="Y384" s="67">
        <v>35.029027874184521</v>
      </c>
      <c r="Z384" s="52">
        <v>3.9827586206896552</v>
      </c>
      <c r="AA384" s="52">
        <v>9.6434833430742273E-2</v>
      </c>
      <c r="AB384" s="68">
        <v>61.78768989393869</v>
      </c>
      <c r="AC384" s="68">
        <v>1.5629263885481963</v>
      </c>
      <c r="AD384" s="52">
        <v>5.7777109280175454</v>
      </c>
      <c r="AE384" s="52">
        <v>0.1574055861799652</v>
      </c>
      <c r="AF384" s="68">
        <v>879.02549938392906</v>
      </c>
      <c r="AG384" s="68">
        <v>20.442453474044861</v>
      </c>
      <c r="AH384" s="67">
        <v>1101.8489440836784</v>
      </c>
      <c r="AI384" s="67">
        <v>26.301594573182431</v>
      </c>
      <c r="AJ384" s="68">
        <v>151.25335817696887</v>
      </c>
      <c r="AK384" s="68">
        <v>4.9218864988750823</v>
      </c>
      <c r="AL384" s="67">
        <v>3447.5228016652363</v>
      </c>
      <c r="AM384" s="67">
        <v>103.21924555883942</v>
      </c>
      <c r="AN384" s="52">
        <v>3.3985350500029532</v>
      </c>
      <c r="AO384" s="52">
        <v>0.33026516159903307</v>
      </c>
      <c r="AP384" s="68">
        <v>68.061507078593522</v>
      </c>
      <c r="AQ384" s="68">
        <v>1.6044275862199466</v>
      </c>
      <c r="AR384" s="71"/>
      <c r="AS384" s="71"/>
      <c r="AT384" s="70" t="s">
        <v>514</v>
      </c>
      <c r="AU384" s="70" t="s">
        <v>514</v>
      </c>
      <c r="AV384" s="70">
        <v>6.280247182026695E-3</v>
      </c>
      <c r="AW384" s="70">
        <v>2.1242012527443233E-3</v>
      </c>
      <c r="AX384" s="70">
        <v>0.12274652329318472</v>
      </c>
      <c r="AY384" s="70">
        <v>8.4382102343836026E-3</v>
      </c>
      <c r="AZ384" s="70">
        <v>4.7911512374898158E-2</v>
      </c>
      <c r="BA384" s="70">
        <v>6.298711756182733E-3</v>
      </c>
      <c r="BB384" s="70">
        <v>7.3161304432764723E-4</v>
      </c>
      <c r="BC384" s="70">
        <v>4.3036061431038069E-4</v>
      </c>
      <c r="BD384" s="70" t="s">
        <v>514</v>
      </c>
      <c r="BE384" s="70" t="s">
        <v>514</v>
      </c>
      <c r="BF384" s="70">
        <v>1.9263749587323026E-4</v>
      </c>
      <c r="BG384" s="70">
        <v>1.4194341801185387E-4</v>
      </c>
      <c r="BH384" s="70">
        <v>9.0434774809452709E-3</v>
      </c>
      <c r="BI384" s="70">
        <v>2.850661379863183E-3</v>
      </c>
      <c r="BJ384" s="70">
        <v>2.6022014218168556E-2</v>
      </c>
      <c r="BK384" s="70">
        <v>4.8791276659066038E-3</v>
      </c>
    </row>
    <row r="385" spans="1:63" x14ac:dyDescent="0.15">
      <c r="A385" s="21" t="s">
        <v>593</v>
      </c>
      <c r="B385" s="21" t="s">
        <v>217</v>
      </c>
      <c r="C385" s="35">
        <v>40.429000000000002</v>
      </c>
      <c r="D385" s="35">
        <v>11.138</v>
      </c>
      <c r="E385" s="35">
        <v>48.011000000000003</v>
      </c>
      <c r="F385" s="35">
        <v>0.197072</v>
      </c>
      <c r="G385" s="35">
        <v>0.407636</v>
      </c>
      <c r="H385" s="35" t="s">
        <v>514</v>
      </c>
      <c r="I385" s="35" t="s">
        <v>514</v>
      </c>
      <c r="J385" s="35" t="s">
        <v>514</v>
      </c>
      <c r="K385" s="35" t="s">
        <v>514</v>
      </c>
      <c r="L385" s="35">
        <v>100.18300000000001</v>
      </c>
      <c r="M385" s="35">
        <v>88.484499999999997</v>
      </c>
      <c r="N385" s="52">
        <v>1.2524393245704724</v>
      </c>
      <c r="O385" s="52">
        <v>7.7835212261441772E-2</v>
      </c>
      <c r="P385" s="70" t="s">
        <v>514</v>
      </c>
      <c r="Q385" s="70" t="s">
        <v>514</v>
      </c>
      <c r="R385" s="55" t="s">
        <v>514</v>
      </c>
      <c r="S385" s="55" t="s">
        <v>514</v>
      </c>
      <c r="T385" s="52">
        <v>109.44609035272994</v>
      </c>
      <c r="U385" s="52">
        <v>2.5118774835052777</v>
      </c>
      <c r="V385" s="52">
        <v>19.428949449678921</v>
      </c>
      <c r="W385" s="52">
        <v>0.54670204079183116</v>
      </c>
      <c r="X385" s="67">
        <v>1315.5346023860409</v>
      </c>
      <c r="Y385" s="67">
        <v>41.840227738609286</v>
      </c>
      <c r="Z385" s="52">
        <v>3.9248977206312103</v>
      </c>
      <c r="AA385" s="52">
        <v>0.11572180011689072</v>
      </c>
      <c r="AB385" s="68">
        <v>52.097546284939874</v>
      </c>
      <c r="AC385" s="68">
        <v>1.7713165736879557</v>
      </c>
      <c r="AD385" s="52">
        <v>4.9999421492459533</v>
      </c>
      <c r="AE385" s="52">
        <v>0.12962812979526545</v>
      </c>
      <c r="AF385" s="68">
        <v>776.81323201370469</v>
      </c>
      <c r="AG385" s="68">
        <v>19.164800131917058</v>
      </c>
      <c r="AH385" s="67">
        <v>1159.148846546683</v>
      </c>
      <c r="AI385" s="67">
        <v>30.998307889822151</v>
      </c>
      <c r="AJ385" s="68">
        <v>156.36454800272375</v>
      </c>
      <c r="AK385" s="68">
        <v>3.0288532300769737</v>
      </c>
      <c r="AL385" s="67">
        <v>3300.9514729716843</v>
      </c>
      <c r="AM385" s="67">
        <v>87.736358725013503</v>
      </c>
      <c r="AN385" s="52">
        <v>3.8779522200660659</v>
      </c>
      <c r="AO385" s="52">
        <v>0.34091887648932445</v>
      </c>
      <c r="AP385" s="68">
        <v>73.128120508761782</v>
      </c>
      <c r="AQ385" s="68">
        <v>2.3644196007451845</v>
      </c>
      <c r="AR385" s="71"/>
      <c r="AS385" s="71"/>
      <c r="AT385" s="70" t="s">
        <v>514</v>
      </c>
      <c r="AU385" s="70" t="s">
        <v>514</v>
      </c>
      <c r="AV385" s="70">
        <v>1.4130556159560066E-2</v>
      </c>
      <c r="AW385" s="70">
        <v>3.9713327768698221E-3</v>
      </c>
      <c r="AX385" s="70">
        <v>0.11156098879644367</v>
      </c>
      <c r="AY385" s="70">
        <v>6.6720732085823837E-3</v>
      </c>
      <c r="AZ385" s="70">
        <v>4.6362648828295855E-2</v>
      </c>
      <c r="BA385" s="70">
        <v>5.6791663375418081E-3</v>
      </c>
      <c r="BB385" s="70">
        <v>4.7339667574141877E-4</v>
      </c>
      <c r="BC385" s="70">
        <v>3.5504750680606407E-4</v>
      </c>
      <c r="BD385" s="70" t="s">
        <v>514</v>
      </c>
      <c r="BE385" s="70" t="s">
        <v>514</v>
      </c>
      <c r="BF385" s="70">
        <v>2.1291512701778083E-4</v>
      </c>
      <c r="BG385" s="70">
        <v>1.5208223358412914E-4</v>
      </c>
      <c r="BH385" s="70">
        <v>3.1455573846766163E-3</v>
      </c>
      <c r="BI385" s="70">
        <v>1.7693760288805965E-3</v>
      </c>
      <c r="BJ385" s="70">
        <v>2.3989044357374138E-2</v>
      </c>
      <c r="BK385" s="70">
        <v>4.6758306798271622E-3</v>
      </c>
    </row>
    <row r="386" spans="1:63" x14ac:dyDescent="0.15">
      <c r="A386" s="21" t="s">
        <v>593</v>
      </c>
      <c r="B386" s="21" t="s">
        <v>218</v>
      </c>
      <c r="C386" s="35">
        <v>40.269799999999996</v>
      </c>
      <c r="D386" s="35">
        <v>10.569599999999999</v>
      </c>
      <c r="E386" s="35">
        <v>48.336500000000001</v>
      </c>
      <c r="F386" s="35">
        <v>0.20046600000000001</v>
      </c>
      <c r="G386" s="35">
        <v>0.429338</v>
      </c>
      <c r="H386" s="35" t="s">
        <v>514</v>
      </c>
      <c r="I386" s="35" t="s">
        <v>514</v>
      </c>
      <c r="J386" s="35" t="s">
        <v>514</v>
      </c>
      <c r="K386" s="35" t="s">
        <v>514</v>
      </c>
      <c r="L386" s="35">
        <v>99.805700000000002</v>
      </c>
      <c r="M386" s="35">
        <v>89.073499999999996</v>
      </c>
      <c r="N386" s="52">
        <v>1.2908515072449498</v>
      </c>
      <c r="O386" s="52">
        <v>7.7835212261441772E-2</v>
      </c>
      <c r="P386" s="70" t="s">
        <v>514</v>
      </c>
      <c r="Q386" s="70" t="s">
        <v>514</v>
      </c>
      <c r="R386" s="55" t="s">
        <v>514</v>
      </c>
      <c r="S386" s="55" t="s">
        <v>514</v>
      </c>
      <c r="T386" s="52">
        <v>127.54186079512512</v>
      </c>
      <c r="U386" s="52">
        <v>2.1530378430045234</v>
      </c>
      <c r="V386" s="52">
        <v>20.426230095518964</v>
      </c>
      <c r="W386" s="52">
        <v>0.72092576807713993</v>
      </c>
      <c r="X386" s="67">
        <v>1298.9931170010093</v>
      </c>
      <c r="Y386" s="67">
        <v>35.029027874184521</v>
      </c>
      <c r="Z386" s="52">
        <v>3.9248977206312103</v>
      </c>
      <c r="AA386" s="52">
        <v>9.6434833430742273E-2</v>
      </c>
      <c r="AB386" s="68">
        <v>59.912178227680862</v>
      </c>
      <c r="AC386" s="68">
        <v>1.6671214811180761</v>
      </c>
      <c r="AD386" s="52">
        <v>5.6943785588634466</v>
      </c>
      <c r="AE386" s="52">
        <v>0.14814643405173195</v>
      </c>
      <c r="AF386" s="68">
        <v>853.472432541373</v>
      </c>
      <c r="AG386" s="68">
        <v>21.720106816172667</v>
      </c>
      <c r="AH386" s="67">
        <v>1083.0620908171195</v>
      </c>
      <c r="AI386" s="67">
        <v>28.180279899838318</v>
      </c>
      <c r="AJ386" s="68">
        <v>150.68544819632942</v>
      </c>
      <c r="AK386" s="68">
        <v>4.4486281816755548</v>
      </c>
      <c r="AL386" s="67">
        <v>3475.3919979661232</v>
      </c>
      <c r="AM386" s="67">
        <v>87.736358725013503</v>
      </c>
      <c r="AN386" s="52">
        <v>3.1108847479650859</v>
      </c>
      <c r="AO386" s="52">
        <v>0.33026516159903307</v>
      </c>
      <c r="AP386" s="68">
        <v>66.372635935204116</v>
      </c>
      <c r="AQ386" s="68">
        <v>1.6888711433894177</v>
      </c>
      <c r="AR386" s="71"/>
      <c r="AS386" s="71"/>
      <c r="AT386" s="70" t="s">
        <v>514</v>
      </c>
      <c r="AU386" s="70" t="s">
        <v>514</v>
      </c>
      <c r="AV386" s="70">
        <v>9.6974405016588688E-3</v>
      </c>
      <c r="AW386" s="70">
        <v>3.1401235910133475E-3</v>
      </c>
      <c r="AX386" s="70">
        <v>0.11430831305880114</v>
      </c>
      <c r="AY386" s="70">
        <v>6.4758357612711374E-3</v>
      </c>
      <c r="AZ386" s="70">
        <v>4.9460375921500474E-2</v>
      </c>
      <c r="BA386" s="70">
        <v>9.2931812796138678E-3</v>
      </c>
      <c r="BB386" s="70" t="s">
        <v>514</v>
      </c>
      <c r="BC386" s="70" t="s">
        <v>514</v>
      </c>
      <c r="BD386" s="70" t="s">
        <v>514</v>
      </c>
      <c r="BE386" s="70" t="s">
        <v>514</v>
      </c>
      <c r="BF386" s="70" t="s">
        <v>514</v>
      </c>
      <c r="BG386" s="70" t="s">
        <v>514</v>
      </c>
      <c r="BH386" s="70">
        <v>4.718336077014924E-3</v>
      </c>
      <c r="BI386" s="70">
        <v>2.0642720336940291E-3</v>
      </c>
      <c r="BJ386" s="70">
        <v>2.5615420246009671E-2</v>
      </c>
      <c r="BK386" s="70">
        <v>3.7609942424696743E-3</v>
      </c>
    </row>
    <row r="387" spans="1:63" x14ac:dyDescent="0.15">
      <c r="A387" s="21" t="s">
        <v>593</v>
      </c>
      <c r="B387" s="21" t="s">
        <v>219</v>
      </c>
      <c r="C387" s="35">
        <v>40.621499999999997</v>
      </c>
      <c r="D387" s="35">
        <v>10.5504</v>
      </c>
      <c r="E387" s="35">
        <v>48.624899999999997</v>
      </c>
      <c r="F387" s="35">
        <v>0.19769100000000001</v>
      </c>
      <c r="G387" s="35">
        <v>0.430618</v>
      </c>
      <c r="H387" s="35" t="s">
        <v>514</v>
      </c>
      <c r="I387" s="35" t="s">
        <v>514</v>
      </c>
      <c r="J387" s="35" t="s">
        <v>514</v>
      </c>
      <c r="K387" s="35" t="s">
        <v>514</v>
      </c>
      <c r="L387" s="35">
        <v>100.425</v>
      </c>
      <c r="M387" s="35">
        <v>89.148899999999998</v>
      </c>
      <c r="N387" s="52">
        <v>1.3019708232822989</v>
      </c>
      <c r="O387" s="52">
        <v>8.7943681386304332E-2</v>
      </c>
      <c r="P387" s="70" t="s">
        <v>514</v>
      </c>
      <c r="Q387" s="70" t="s">
        <v>514</v>
      </c>
      <c r="R387" s="55" t="s">
        <v>514</v>
      </c>
      <c r="S387" s="55" t="s">
        <v>514</v>
      </c>
      <c r="T387" s="52">
        <v>123.64588755540262</v>
      </c>
      <c r="U387" s="52">
        <v>3.3320823760784291</v>
      </c>
      <c r="V387" s="52">
        <v>26.433944829495129</v>
      </c>
      <c r="W387" s="52">
        <v>0.84108006275666314</v>
      </c>
      <c r="X387" s="67">
        <v>1298.9931170010093</v>
      </c>
      <c r="Y387" s="67">
        <v>42.813256290669969</v>
      </c>
      <c r="Z387" s="52">
        <v>3.9827586206896552</v>
      </c>
      <c r="AA387" s="52">
        <v>0.14465225014611338</v>
      </c>
      <c r="AB387" s="68">
        <v>58.036666561423026</v>
      </c>
      <c r="AC387" s="68">
        <v>1.8755116662578357</v>
      </c>
      <c r="AD387" s="52">
        <v>5.4351222992729156</v>
      </c>
      <c r="AE387" s="52">
        <v>0.1574055861799652</v>
      </c>
      <c r="AF387" s="68">
        <v>872.63723267328999</v>
      </c>
      <c r="AG387" s="68">
        <v>20.442453474044861</v>
      </c>
      <c r="AH387" s="67">
        <v>1089.6374894604151</v>
      </c>
      <c r="AI387" s="67">
        <v>31.937650553150096</v>
      </c>
      <c r="AJ387" s="68">
        <v>150.21218987912988</v>
      </c>
      <c r="AK387" s="68">
        <v>4.2593248547957439</v>
      </c>
      <c r="AL387" s="67">
        <v>3561.06397177996</v>
      </c>
      <c r="AM387" s="67">
        <v>113.54117011472336</v>
      </c>
      <c r="AN387" s="52">
        <v>3.3133053308806222</v>
      </c>
      <c r="AO387" s="52">
        <v>0.33026516159903307</v>
      </c>
      <c r="AP387" s="68">
        <v>65.697087477848342</v>
      </c>
      <c r="AQ387" s="68">
        <v>2.0266453720673012</v>
      </c>
      <c r="AR387" s="71"/>
      <c r="AS387" s="71"/>
      <c r="AT387" s="70" t="s">
        <v>514</v>
      </c>
      <c r="AU387" s="70" t="s">
        <v>514</v>
      </c>
      <c r="AV387" s="70">
        <v>1.2098711483022018E-2</v>
      </c>
      <c r="AW387" s="70">
        <v>2.2165578289505983E-3</v>
      </c>
      <c r="AX387" s="70">
        <v>0.11293465092762241</v>
      </c>
      <c r="AY387" s="70">
        <v>6.0833608666486438E-3</v>
      </c>
      <c r="AZ387" s="70">
        <v>5.5242799828815768E-2</v>
      </c>
      <c r="BA387" s="70">
        <v>7.2280298841441194E-3</v>
      </c>
      <c r="BB387" s="70">
        <v>8.3920319790524228E-4</v>
      </c>
      <c r="BC387" s="70">
        <v>5.271917525302163E-4</v>
      </c>
      <c r="BD387" s="70" t="s">
        <v>514</v>
      </c>
      <c r="BE387" s="70" t="s">
        <v>514</v>
      </c>
      <c r="BF387" s="70">
        <v>3.9541380731873579E-4</v>
      </c>
      <c r="BG387" s="70">
        <v>2.7374802045143247E-4</v>
      </c>
      <c r="BH387" s="70">
        <v>4.4234400722014912E-3</v>
      </c>
      <c r="BI387" s="70">
        <v>2.1625707019651739E-3</v>
      </c>
      <c r="BJ387" s="70">
        <v>2.3887395864334415E-2</v>
      </c>
      <c r="BK387" s="70">
        <v>3.7609942424696743E-3</v>
      </c>
    </row>
    <row r="388" spans="1:63" x14ac:dyDescent="0.15">
      <c r="A388" s="21" t="s">
        <v>593</v>
      </c>
      <c r="B388" s="21" t="s">
        <v>220</v>
      </c>
      <c r="C388" s="35">
        <v>38.903599999999997</v>
      </c>
      <c r="D388" s="35">
        <v>17.725100000000001</v>
      </c>
      <c r="E388" s="35">
        <v>42.481400000000001</v>
      </c>
      <c r="F388" s="35">
        <v>0.25120199999999998</v>
      </c>
      <c r="G388" s="35">
        <v>0.21851599999999999</v>
      </c>
      <c r="H388" s="35" t="s">
        <v>514</v>
      </c>
      <c r="I388" s="35" t="s">
        <v>514</v>
      </c>
      <c r="J388" s="35" t="s">
        <v>514</v>
      </c>
      <c r="K388" s="35" t="s">
        <v>514</v>
      </c>
      <c r="L388" s="35">
        <v>99.579800000000006</v>
      </c>
      <c r="M388" s="35">
        <v>81.032899999999998</v>
      </c>
      <c r="N388" s="52">
        <v>1.7113638228392327</v>
      </c>
      <c r="O388" s="52">
        <v>8.2889446823873059E-2</v>
      </c>
      <c r="P388" s="70" t="s">
        <v>514</v>
      </c>
      <c r="Q388" s="70" t="s">
        <v>514</v>
      </c>
      <c r="R388" s="55" t="s">
        <v>514</v>
      </c>
      <c r="S388" s="55" t="s">
        <v>514</v>
      </c>
      <c r="T388" s="52">
        <v>72.588132992723928</v>
      </c>
      <c r="U388" s="52">
        <v>2.0505122314328794</v>
      </c>
      <c r="V388" s="52">
        <v>40.672228749018643</v>
      </c>
      <c r="W388" s="52">
        <v>1.0813886521157099</v>
      </c>
      <c r="X388" s="67">
        <v>1734.9099083241945</v>
      </c>
      <c r="Y388" s="67">
        <v>61.300798779822905</v>
      </c>
      <c r="Z388" s="52">
        <v>5.7378725891291653</v>
      </c>
      <c r="AA388" s="52">
        <v>0.17358270017533606</v>
      </c>
      <c r="AB388" s="68">
        <v>68.872956188690509</v>
      </c>
      <c r="AC388" s="68">
        <v>1.8755116662578357</v>
      </c>
      <c r="AD388" s="52">
        <v>9.5276675399520094</v>
      </c>
      <c r="AE388" s="52">
        <v>0.27777456384699739</v>
      </c>
      <c r="AF388" s="68">
        <v>356.33751711944444</v>
      </c>
      <c r="AG388" s="68">
        <v>8.3047467238307249</v>
      </c>
      <c r="AH388" s="67">
        <v>1833.5968788161467</v>
      </c>
      <c r="AI388" s="67">
        <v>41.331077186429539</v>
      </c>
      <c r="AJ388" s="68">
        <v>194.60382003244553</v>
      </c>
      <c r="AK388" s="68">
        <v>5.963054796714041</v>
      </c>
      <c r="AL388" s="67">
        <v>1808.4011821908666</v>
      </c>
      <c r="AM388" s="67">
        <v>57.802777512950072</v>
      </c>
      <c r="AN388" s="52">
        <v>5.039207143107828</v>
      </c>
      <c r="AO388" s="52">
        <v>0.27699658714757613</v>
      </c>
      <c r="AP388" s="68">
        <v>116.10989110802247</v>
      </c>
      <c r="AQ388" s="68">
        <v>3.2088551724398933</v>
      </c>
      <c r="AR388" s="71"/>
      <c r="AS388" s="71"/>
      <c r="AT388" s="70" t="s">
        <v>514</v>
      </c>
      <c r="AU388" s="70" t="s">
        <v>514</v>
      </c>
      <c r="AV388" s="70">
        <v>1.3668773278528692E-2</v>
      </c>
      <c r="AW388" s="70">
        <v>3.6942630482509975E-3</v>
      </c>
      <c r="AX388" s="70">
        <v>0.13795492545980637</v>
      </c>
      <c r="AY388" s="70">
        <v>7.1626668268605009E-3</v>
      </c>
      <c r="AZ388" s="70">
        <v>5.0905981898329296E-2</v>
      </c>
      <c r="BA388" s="70">
        <v>7.1247723143706317E-3</v>
      </c>
      <c r="BB388" s="70" t="s">
        <v>514</v>
      </c>
      <c r="BC388" s="70" t="s">
        <v>514</v>
      </c>
      <c r="BD388" s="70" t="s">
        <v>514</v>
      </c>
      <c r="BE388" s="70" t="s">
        <v>514</v>
      </c>
      <c r="BF388" s="70">
        <v>3.9541380731873579E-4</v>
      </c>
      <c r="BG388" s="70">
        <v>2.6360920487915719E-4</v>
      </c>
      <c r="BH388" s="70">
        <v>4.8166347452860683E-3</v>
      </c>
      <c r="BI388" s="70">
        <v>2.0642720336940291E-3</v>
      </c>
      <c r="BJ388" s="70">
        <v>3.7406645438617298E-2</v>
      </c>
      <c r="BK388" s="70">
        <v>5.0824246519860462E-3</v>
      </c>
    </row>
    <row r="389" spans="1:63" x14ac:dyDescent="0.15">
      <c r="A389" s="21" t="s">
        <v>593</v>
      </c>
      <c r="B389" s="21" t="s">
        <v>221</v>
      </c>
      <c r="C389" s="35">
        <v>39.3337</v>
      </c>
      <c r="D389" s="35">
        <v>15.5403</v>
      </c>
      <c r="E389" s="35">
        <v>44.405900000000003</v>
      </c>
      <c r="F389" s="35">
        <v>0.22705600000000001</v>
      </c>
      <c r="G389" s="35">
        <v>0.31977299999999997</v>
      </c>
      <c r="H389" s="35" t="s">
        <v>514</v>
      </c>
      <c r="I389" s="35" t="s">
        <v>514</v>
      </c>
      <c r="J389" s="35" t="s">
        <v>514</v>
      </c>
      <c r="K389" s="35" t="s">
        <v>514</v>
      </c>
      <c r="L389" s="35">
        <v>99.826700000000002</v>
      </c>
      <c r="M389" s="35">
        <v>83.589600000000004</v>
      </c>
      <c r="N389" s="52">
        <v>1.9509345410984755</v>
      </c>
      <c r="O389" s="52">
        <v>0.12130162949835081</v>
      </c>
      <c r="P389" s="70" t="s">
        <v>514</v>
      </c>
      <c r="Q389" s="70" t="s">
        <v>514</v>
      </c>
      <c r="R389" s="55" t="s">
        <v>514</v>
      </c>
      <c r="S389" s="55" t="s">
        <v>514</v>
      </c>
      <c r="T389" s="52">
        <v>84.942469187107022</v>
      </c>
      <c r="U389" s="52">
        <v>3.2808195702926075</v>
      </c>
      <c r="V389" s="52">
        <v>77.799905804991354</v>
      </c>
      <c r="W389" s="52">
        <v>3.6647059877254611</v>
      </c>
      <c r="X389" s="67">
        <v>1547.115397776483</v>
      </c>
      <c r="Y389" s="67">
        <v>73.950169956611759</v>
      </c>
      <c r="Z389" s="52">
        <v>5.4003506721215668</v>
      </c>
      <c r="AA389" s="52">
        <v>0.27001753360607839</v>
      </c>
      <c r="AB389" s="68">
        <v>92.837827479762851</v>
      </c>
      <c r="AC389" s="68">
        <v>4.4803889805048289</v>
      </c>
      <c r="AD389" s="52">
        <v>7.3980625504583637</v>
      </c>
      <c r="AE389" s="52">
        <v>0.35184778087286334</v>
      </c>
      <c r="AF389" s="68">
        <v>270.99027386530719</v>
      </c>
      <c r="AG389" s="68">
        <v>11.371114744937454</v>
      </c>
      <c r="AH389" s="67">
        <v>1720.8757592167933</v>
      </c>
      <c r="AI389" s="67">
        <v>52.603189146364862</v>
      </c>
      <c r="AJ389" s="68">
        <v>178.13443059390198</v>
      </c>
      <c r="AK389" s="68">
        <v>6.341661450473663</v>
      </c>
      <c r="AL389" s="67">
        <v>2735.3100073092446</v>
      </c>
      <c r="AM389" s="67">
        <v>144.50694378237517</v>
      </c>
      <c r="AN389" s="52">
        <v>4.1229876625427675</v>
      </c>
      <c r="AO389" s="52">
        <v>0.69249146786894034</v>
      </c>
      <c r="AP389" s="68">
        <v>108.93218874861743</v>
      </c>
      <c r="AQ389" s="68">
        <v>5.0666134301682533</v>
      </c>
      <c r="AR389" s="71"/>
      <c r="AS389" s="71"/>
      <c r="AT389" s="70" t="s">
        <v>514</v>
      </c>
      <c r="AU389" s="70" t="s">
        <v>514</v>
      </c>
      <c r="AV389" s="70">
        <v>1.7547749479192239E-2</v>
      </c>
      <c r="AW389" s="70">
        <v>1.0159223382690243E-2</v>
      </c>
      <c r="AX389" s="70">
        <v>0.1461968982468787</v>
      </c>
      <c r="AY389" s="70">
        <v>1.0793059602118562E-2</v>
      </c>
      <c r="AZ389" s="70">
        <v>6.0302420747716655E-2</v>
      </c>
      <c r="BA389" s="70">
        <v>9.912726698254791E-3</v>
      </c>
      <c r="BB389" s="70">
        <v>1.8290326108191177E-3</v>
      </c>
      <c r="BC389" s="70">
        <v>1.2910818429311419E-3</v>
      </c>
      <c r="BD389" s="70" t="s">
        <v>514</v>
      </c>
      <c r="BE389" s="70" t="s">
        <v>514</v>
      </c>
      <c r="BF389" s="70">
        <v>1.4194341801185388E-3</v>
      </c>
      <c r="BG389" s="70">
        <v>1.318046024395786E-3</v>
      </c>
      <c r="BH389" s="70" t="s">
        <v>514</v>
      </c>
      <c r="BI389" s="70" t="s">
        <v>514</v>
      </c>
      <c r="BJ389" s="70">
        <v>4.1065991188047248E-2</v>
      </c>
      <c r="BK389" s="70">
        <v>6.9120975267010221E-3</v>
      </c>
    </row>
    <row r="390" spans="1:63" x14ac:dyDescent="0.15">
      <c r="A390" s="21" t="s">
        <v>593</v>
      </c>
      <c r="B390" s="21" t="s">
        <v>222</v>
      </c>
      <c r="C390" s="35">
        <v>38.796700000000001</v>
      </c>
      <c r="D390" s="35">
        <v>19.308900000000001</v>
      </c>
      <c r="E390" s="35">
        <v>41.314999999999998</v>
      </c>
      <c r="F390" s="35">
        <v>0.238147</v>
      </c>
      <c r="G390" s="35">
        <v>0.17765600000000001</v>
      </c>
      <c r="H390" s="35" t="s">
        <v>514</v>
      </c>
      <c r="I390" s="35" t="s">
        <v>514</v>
      </c>
      <c r="J390" s="35" t="s">
        <v>514</v>
      </c>
      <c r="K390" s="35" t="s">
        <v>514</v>
      </c>
      <c r="L390" s="35">
        <v>99.836399999999998</v>
      </c>
      <c r="M390" s="35">
        <v>79.227900000000005</v>
      </c>
      <c r="N390" s="52">
        <v>1.689125190764535</v>
      </c>
      <c r="O390" s="52">
        <v>9.501960977370813E-2</v>
      </c>
      <c r="P390" s="70" t="s">
        <v>514</v>
      </c>
      <c r="Q390" s="70" t="s">
        <v>514</v>
      </c>
      <c r="R390" s="55" t="s">
        <v>514</v>
      </c>
      <c r="S390" s="55" t="s">
        <v>514</v>
      </c>
      <c r="T390" s="52">
        <v>70.691409178648527</v>
      </c>
      <c r="U390" s="52">
        <v>2.2043006487903454</v>
      </c>
      <c r="V390" s="52">
        <v>21.459557029762863</v>
      </c>
      <c r="W390" s="52">
        <v>0.54069432605785495</v>
      </c>
      <c r="X390" s="67">
        <v>1646.3643100866725</v>
      </c>
      <c r="Y390" s="67">
        <v>36.97508497830588</v>
      </c>
      <c r="Z390" s="52">
        <v>6.0946814728229111</v>
      </c>
      <c r="AA390" s="52">
        <v>0.14465225014611338</v>
      </c>
      <c r="AB390" s="68">
        <v>77.000173409141141</v>
      </c>
      <c r="AC390" s="68">
        <v>2.3964871291072343</v>
      </c>
      <c r="AD390" s="52">
        <v>9.5739633005931761</v>
      </c>
      <c r="AE390" s="52">
        <v>0.30555202023169714</v>
      </c>
      <c r="AF390" s="68">
        <v>218.98978284070557</v>
      </c>
      <c r="AG390" s="68">
        <v>6.5160320448517988</v>
      </c>
      <c r="AH390" s="67">
        <v>2066.5538593214769</v>
      </c>
      <c r="AI390" s="67">
        <v>45.088447839741313</v>
      </c>
      <c r="AJ390" s="68">
        <v>209.18017620219098</v>
      </c>
      <c r="AK390" s="68">
        <v>6.7202681042332841</v>
      </c>
      <c r="AL390" s="67">
        <v>1577.1900721390662</v>
      </c>
      <c r="AM390" s="67">
        <v>46.44866050147774</v>
      </c>
      <c r="AN390" s="52">
        <v>5.039207143107828</v>
      </c>
      <c r="AO390" s="52">
        <v>0.22372801269611917</v>
      </c>
      <c r="AP390" s="68">
        <v>124.89202105364744</v>
      </c>
      <c r="AQ390" s="68">
        <v>3.5466294011177775</v>
      </c>
      <c r="AR390" s="71"/>
      <c r="AS390" s="71"/>
      <c r="AT390" s="70" t="s">
        <v>514</v>
      </c>
      <c r="AU390" s="70" t="s">
        <v>514</v>
      </c>
      <c r="AV390" s="70">
        <v>6.4649603344392459E-3</v>
      </c>
      <c r="AW390" s="70">
        <v>2.7706972861882484E-3</v>
      </c>
      <c r="AX390" s="70">
        <v>0.14443076122107748</v>
      </c>
      <c r="AY390" s="70">
        <v>8.0457353397611099E-3</v>
      </c>
      <c r="AZ390" s="70">
        <v>4.8531057793539091E-2</v>
      </c>
      <c r="BA390" s="70">
        <v>7.2280298841441194E-3</v>
      </c>
      <c r="BB390" s="70" t="s">
        <v>514</v>
      </c>
      <c r="BC390" s="70" t="s">
        <v>514</v>
      </c>
      <c r="BD390" s="70" t="s">
        <v>514</v>
      </c>
      <c r="BE390" s="70" t="s">
        <v>514</v>
      </c>
      <c r="BF390" s="70" t="s">
        <v>514</v>
      </c>
      <c r="BG390" s="70" t="s">
        <v>514</v>
      </c>
      <c r="BH390" s="70">
        <v>3.0472587164054716E-3</v>
      </c>
      <c r="BI390" s="70">
        <v>2.0642720336940291E-3</v>
      </c>
      <c r="BJ390" s="70">
        <v>3.9744560778530884E-2</v>
      </c>
      <c r="BK390" s="70">
        <v>4.574182186787441E-3</v>
      </c>
    </row>
    <row r="391" spans="1:63" x14ac:dyDescent="0.15">
      <c r="A391" s="21" t="s">
        <v>593</v>
      </c>
      <c r="B391" s="21" t="s">
        <v>223</v>
      </c>
      <c r="C391" s="35">
        <v>39.481400000000001</v>
      </c>
      <c r="D391" s="35">
        <v>16.653700000000001</v>
      </c>
      <c r="E391" s="35">
        <v>43.516399999999997</v>
      </c>
      <c r="F391" s="35">
        <v>0.24843699999999999</v>
      </c>
      <c r="G391" s="35">
        <v>0.23978099999999999</v>
      </c>
      <c r="H391" s="35" t="s">
        <v>514</v>
      </c>
      <c r="I391" s="35" t="s">
        <v>514</v>
      </c>
      <c r="J391" s="35" t="s">
        <v>514</v>
      </c>
      <c r="K391" s="35" t="s">
        <v>514</v>
      </c>
      <c r="L391" s="35">
        <v>100.14</v>
      </c>
      <c r="M391" s="35">
        <v>82.325699999999998</v>
      </c>
      <c r="N391" s="52">
        <v>1.7649387092010043</v>
      </c>
      <c r="O391" s="52">
        <v>8.9965375211276843E-2</v>
      </c>
      <c r="P391" s="70" t="s">
        <v>514</v>
      </c>
      <c r="Q391" s="70" t="s">
        <v>514</v>
      </c>
      <c r="R391" s="55" t="s">
        <v>514</v>
      </c>
      <c r="S391" s="55" t="s">
        <v>514</v>
      </c>
      <c r="T391" s="52">
        <v>69.819941480289543</v>
      </c>
      <c r="U391" s="52">
        <v>1.5378841735746596</v>
      </c>
      <c r="V391" s="52">
        <v>20.185921506159918</v>
      </c>
      <c r="W391" s="52">
        <v>0.72092576807713993</v>
      </c>
      <c r="X391" s="67">
        <v>1680.4203094087961</v>
      </c>
      <c r="Y391" s="67">
        <v>50.597484707155417</v>
      </c>
      <c r="Z391" s="52">
        <v>5.2460549386323798</v>
      </c>
      <c r="AA391" s="52">
        <v>0.15429573348918763</v>
      </c>
      <c r="AB391" s="68">
        <v>66.997444522432673</v>
      </c>
      <c r="AC391" s="68">
        <v>1.9797067588277153</v>
      </c>
      <c r="AD391" s="52">
        <v>7.499913223868929</v>
      </c>
      <c r="AE391" s="52">
        <v>0.24999710746229764</v>
      </c>
      <c r="AF391" s="68">
        <v>361.32036515374296</v>
      </c>
      <c r="AG391" s="68">
        <v>12.393237418639696</v>
      </c>
      <c r="AH391" s="67">
        <v>1715.2397032368258</v>
      </c>
      <c r="AI391" s="67">
        <v>49.785161156381029</v>
      </c>
      <c r="AJ391" s="68">
        <v>188.16750691853198</v>
      </c>
      <c r="AK391" s="68">
        <v>6.4363131139135685</v>
      </c>
      <c r="AL391" s="67">
        <v>1971.4875901738328</v>
      </c>
      <c r="AM391" s="67">
        <v>70.189086980010799</v>
      </c>
      <c r="AN391" s="52">
        <v>4.3147545305680124</v>
      </c>
      <c r="AO391" s="52">
        <v>0.37288002116019858</v>
      </c>
      <c r="AP391" s="68">
        <v>103.19002686109343</v>
      </c>
      <c r="AQ391" s="68">
        <v>3.5466294011177775</v>
      </c>
      <c r="AR391" s="71"/>
      <c r="AS391" s="71"/>
      <c r="AT391" s="70" t="s">
        <v>514</v>
      </c>
      <c r="AU391" s="70" t="s">
        <v>514</v>
      </c>
      <c r="AV391" s="70">
        <v>1.1729285178196916E-2</v>
      </c>
      <c r="AW391" s="70">
        <v>3.2324801672196229E-3</v>
      </c>
      <c r="AX391" s="70">
        <v>0.12981107139638962</v>
      </c>
      <c r="AY391" s="70">
        <v>8.5363289580392254E-3</v>
      </c>
      <c r="AZ391" s="70">
        <v>3.7379240258002447E-2</v>
      </c>
      <c r="BA391" s="70">
        <v>6.9182571748236579E-3</v>
      </c>
      <c r="BB391" s="70" t="s">
        <v>514</v>
      </c>
      <c r="BC391" s="70" t="s">
        <v>514</v>
      </c>
      <c r="BD391" s="70" t="s">
        <v>514</v>
      </c>
      <c r="BE391" s="70" t="s">
        <v>514</v>
      </c>
      <c r="BF391" s="70" t="s">
        <v>514</v>
      </c>
      <c r="BG391" s="70" t="s">
        <v>514</v>
      </c>
      <c r="BH391" s="70">
        <v>5.0132320818283577E-3</v>
      </c>
      <c r="BI391" s="70">
        <v>2.1625707019651739E-3</v>
      </c>
      <c r="BJ391" s="70">
        <v>2.7648390106804088E-2</v>
      </c>
      <c r="BK391" s="70">
        <v>4.980776158946325E-3</v>
      </c>
    </row>
    <row r="392" spans="1:63" x14ac:dyDescent="0.15">
      <c r="A392" s="21" t="s">
        <v>593</v>
      </c>
      <c r="B392" s="21" t="s">
        <v>224</v>
      </c>
      <c r="C392" s="35">
        <v>39.400399999999998</v>
      </c>
      <c r="D392" s="35">
        <v>17.888200000000001</v>
      </c>
      <c r="E392" s="35">
        <v>42.503700000000002</v>
      </c>
      <c r="F392" s="35">
        <v>0.24462</v>
      </c>
      <c r="G392" s="35">
        <v>0.225073</v>
      </c>
      <c r="H392" s="35" t="s">
        <v>514</v>
      </c>
      <c r="I392" s="35" t="s">
        <v>514</v>
      </c>
      <c r="J392" s="35" t="s">
        <v>514</v>
      </c>
      <c r="K392" s="35" t="s">
        <v>514</v>
      </c>
      <c r="L392" s="35">
        <v>100.262</v>
      </c>
      <c r="M392" s="35">
        <v>80.899799999999999</v>
      </c>
      <c r="N392" s="52">
        <v>1.7962749634880781</v>
      </c>
      <c r="O392" s="52">
        <v>7.7835212261441772E-2</v>
      </c>
      <c r="P392" s="70" t="s">
        <v>514</v>
      </c>
      <c r="Q392" s="70" t="s">
        <v>514</v>
      </c>
      <c r="R392" s="55" t="s">
        <v>514</v>
      </c>
      <c r="S392" s="55" t="s">
        <v>514</v>
      </c>
      <c r="T392" s="52">
        <v>89.761172930974297</v>
      </c>
      <c r="U392" s="52">
        <v>3.7934476281508274</v>
      </c>
      <c r="V392" s="52">
        <v>75.096434174702068</v>
      </c>
      <c r="W392" s="52">
        <v>8.4108006275666316</v>
      </c>
      <c r="X392" s="67">
        <v>1689.1775663773424</v>
      </c>
      <c r="Y392" s="67">
        <v>55.462627467458823</v>
      </c>
      <c r="Z392" s="52">
        <v>6.403272939801286</v>
      </c>
      <c r="AA392" s="52">
        <v>0.26037405026300414</v>
      </c>
      <c r="AB392" s="68">
        <v>82.626708407914649</v>
      </c>
      <c r="AC392" s="68">
        <v>4.1678037027951902</v>
      </c>
      <c r="AD392" s="52">
        <v>9.9350702335942724</v>
      </c>
      <c r="AE392" s="52">
        <v>0.36110693300109659</v>
      </c>
      <c r="AF392" s="68">
        <v>419.07029621791963</v>
      </c>
      <c r="AG392" s="68">
        <v>12.776533421278039</v>
      </c>
      <c r="AH392" s="67">
        <v>1840.1722774594423</v>
      </c>
      <c r="AI392" s="67">
        <v>53.542531809692811</v>
      </c>
      <c r="AJ392" s="68">
        <v>190.0605401873301</v>
      </c>
      <c r="AK392" s="68">
        <v>5.1111898257548933</v>
      </c>
      <c r="AL392" s="67">
        <v>1874.4614993485238</v>
      </c>
      <c r="AM392" s="67">
        <v>52.641815235008103</v>
      </c>
      <c r="AN392" s="52">
        <v>4.9752848537660785</v>
      </c>
      <c r="AO392" s="52">
        <v>0.30895773181845027</v>
      </c>
      <c r="AP392" s="68">
        <v>115.68767332217512</v>
      </c>
      <c r="AQ392" s="68">
        <v>2.7866373865925391</v>
      </c>
      <c r="AR392" s="71"/>
      <c r="AS392" s="71"/>
      <c r="AT392" s="70" t="s">
        <v>514</v>
      </c>
      <c r="AU392" s="70" t="s">
        <v>514</v>
      </c>
      <c r="AV392" s="70">
        <v>9.1433010444212197E-3</v>
      </c>
      <c r="AW392" s="70">
        <v>2.4936275575694234E-3</v>
      </c>
      <c r="AX392" s="70">
        <v>0.1546351084812623</v>
      </c>
      <c r="AY392" s="70">
        <v>8.6344476816948498E-3</v>
      </c>
      <c r="AZ392" s="70">
        <v>5.5655830107909726E-2</v>
      </c>
      <c r="BA392" s="70">
        <v>8.5703782911994569E-3</v>
      </c>
      <c r="BB392" s="70">
        <v>1.2157687354268254E-3</v>
      </c>
      <c r="BC392" s="70">
        <v>6.7781796753884965E-4</v>
      </c>
      <c r="BD392" s="70" t="s">
        <v>514</v>
      </c>
      <c r="BE392" s="70" t="s">
        <v>514</v>
      </c>
      <c r="BF392" s="70" t="s">
        <v>514</v>
      </c>
      <c r="BG392" s="70" t="s">
        <v>514</v>
      </c>
      <c r="BH392" s="70">
        <v>7.1758027837935303E-3</v>
      </c>
      <c r="BI392" s="70">
        <v>2.6540640433208949E-3</v>
      </c>
      <c r="BJ392" s="70">
        <v>4.116763968108697E-2</v>
      </c>
      <c r="BK392" s="70">
        <v>4.7774791728668834E-3</v>
      </c>
    </row>
    <row r="393" spans="1:63" x14ac:dyDescent="0.15">
      <c r="A393" s="21" t="s">
        <v>593</v>
      </c>
      <c r="B393" s="21" t="s">
        <v>225</v>
      </c>
      <c r="C393" s="35">
        <v>40.2333</v>
      </c>
      <c r="D393" s="35">
        <v>12.801600000000001</v>
      </c>
      <c r="E393" s="35">
        <v>46.656399999999998</v>
      </c>
      <c r="F393" s="35">
        <v>0.196163</v>
      </c>
      <c r="G393" s="35">
        <v>0.38652399999999998</v>
      </c>
      <c r="H393" s="35" t="s">
        <v>514</v>
      </c>
      <c r="I393" s="35" t="s">
        <v>514</v>
      </c>
      <c r="J393" s="35" t="s">
        <v>514</v>
      </c>
      <c r="K393" s="35" t="s">
        <v>514</v>
      </c>
      <c r="L393" s="35">
        <v>100.274</v>
      </c>
      <c r="M393" s="35">
        <v>86.660899999999998</v>
      </c>
      <c r="N393" s="52">
        <v>1.4040663614434106</v>
      </c>
      <c r="O393" s="52">
        <v>7.581351843646926E-2</v>
      </c>
      <c r="P393" s="70" t="s">
        <v>514</v>
      </c>
      <c r="Q393" s="70" t="s">
        <v>514</v>
      </c>
      <c r="R393" s="55" t="s">
        <v>514</v>
      </c>
      <c r="S393" s="55" t="s">
        <v>514</v>
      </c>
      <c r="T393" s="52">
        <v>96.015235236844589</v>
      </c>
      <c r="U393" s="52">
        <v>2.2555634545761678</v>
      </c>
      <c r="V393" s="52">
        <v>23.430087462507046</v>
      </c>
      <c r="W393" s="52">
        <v>0.66084862073737827</v>
      </c>
      <c r="X393" s="67">
        <v>1275.6404317515528</v>
      </c>
      <c r="Y393" s="67">
        <v>41.840227738609286</v>
      </c>
      <c r="Z393" s="52">
        <v>4.0116890707188784</v>
      </c>
      <c r="AA393" s="52">
        <v>0.11572180011689072</v>
      </c>
      <c r="AB393" s="68">
        <v>54.077253043767591</v>
      </c>
      <c r="AC393" s="68">
        <v>1.4587312959783165</v>
      </c>
      <c r="AD393" s="52">
        <v>6.0277080354798427</v>
      </c>
      <c r="AE393" s="52">
        <v>0.18518304256466492</v>
      </c>
      <c r="AF393" s="68">
        <v>785.75680540859935</v>
      </c>
      <c r="AG393" s="68">
        <v>25.553066842556078</v>
      </c>
      <c r="AH393" s="67">
        <v>1191.086497099833</v>
      </c>
      <c r="AI393" s="67">
        <v>37.573706533117758</v>
      </c>
      <c r="AJ393" s="68">
        <v>161.57038949191855</v>
      </c>
      <c r="AK393" s="68">
        <v>5.4897964795145144</v>
      </c>
      <c r="AL393" s="67">
        <v>3424.8145676422919</v>
      </c>
      <c r="AM393" s="67">
        <v>101.15486064766263</v>
      </c>
      <c r="AN393" s="52">
        <v>3.7181464967116953</v>
      </c>
      <c r="AO393" s="52">
        <v>0.33026516159903307</v>
      </c>
      <c r="AP393" s="68">
        <v>83.261347369098289</v>
      </c>
      <c r="AQ393" s="68">
        <v>2.6177502722535975</v>
      </c>
      <c r="AR393" s="71"/>
      <c r="AS393" s="71"/>
      <c r="AT393" s="70" t="s">
        <v>514</v>
      </c>
      <c r="AU393" s="70" t="s">
        <v>514</v>
      </c>
      <c r="AV393" s="70">
        <v>6.5573169106455213E-3</v>
      </c>
      <c r="AW393" s="70">
        <v>2.7706972861882484E-3</v>
      </c>
      <c r="AX393" s="70">
        <v>0.10400584707496069</v>
      </c>
      <c r="AY393" s="70">
        <v>7.1626668268605009E-3</v>
      </c>
      <c r="AZ393" s="70">
        <v>4.7498482095804213E-2</v>
      </c>
      <c r="BA393" s="70">
        <v>6.5052268957297077E-3</v>
      </c>
      <c r="BB393" s="70">
        <v>5.0567372181469731E-4</v>
      </c>
      <c r="BC393" s="70">
        <v>4.7339667574141877E-4</v>
      </c>
      <c r="BD393" s="70" t="s">
        <v>514</v>
      </c>
      <c r="BE393" s="70" t="s">
        <v>514</v>
      </c>
      <c r="BF393" s="70">
        <v>2.4333157373460665E-4</v>
      </c>
      <c r="BG393" s="70">
        <v>1.5208223358412914E-4</v>
      </c>
      <c r="BH393" s="70" t="s">
        <v>514</v>
      </c>
      <c r="BI393" s="70" t="s">
        <v>514</v>
      </c>
      <c r="BJ393" s="70">
        <v>2.2464316961778325E-2</v>
      </c>
      <c r="BK393" s="70">
        <v>3.7609942424696743E-3</v>
      </c>
    </row>
    <row r="394" spans="1:63" x14ac:dyDescent="0.15">
      <c r="A394" s="21" t="s">
        <v>593</v>
      </c>
      <c r="B394" s="21" t="s">
        <v>226</v>
      </c>
      <c r="C394" s="35">
        <v>40.633400000000002</v>
      </c>
      <c r="D394" s="35">
        <v>10.57</v>
      </c>
      <c r="E394" s="35">
        <v>48.499000000000002</v>
      </c>
      <c r="F394" s="35">
        <v>0.20366100000000001</v>
      </c>
      <c r="G394" s="35">
        <v>0.42489700000000002</v>
      </c>
      <c r="H394" s="35" t="s">
        <v>514</v>
      </c>
      <c r="I394" s="35" t="s">
        <v>514</v>
      </c>
      <c r="J394" s="35" t="s">
        <v>514</v>
      </c>
      <c r="K394" s="35" t="s">
        <v>514</v>
      </c>
      <c r="L394" s="35">
        <v>100.331</v>
      </c>
      <c r="M394" s="35">
        <v>89.105699999999999</v>
      </c>
      <c r="N394" s="52">
        <v>1.3626216380314742</v>
      </c>
      <c r="O394" s="52">
        <v>9.1987069036249369E-2</v>
      </c>
      <c r="P394" s="70" t="s">
        <v>514</v>
      </c>
      <c r="Q394" s="70" t="s">
        <v>514</v>
      </c>
      <c r="R394" s="55" t="s">
        <v>514</v>
      </c>
      <c r="S394" s="55" t="s">
        <v>514</v>
      </c>
      <c r="T394" s="52">
        <v>123.74841316697429</v>
      </c>
      <c r="U394" s="52">
        <v>3.3320823760784291</v>
      </c>
      <c r="V394" s="52">
        <v>65.844553484378778</v>
      </c>
      <c r="W394" s="52">
        <v>1.6821601255133263</v>
      </c>
      <c r="X394" s="67">
        <v>1298.9931170010093</v>
      </c>
      <c r="Y394" s="67">
        <v>36.002056426245197</v>
      </c>
      <c r="Z394" s="52">
        <v>4.0309760374050265</v>
      </c>
      <c r="AA394" s="52">
        <v>0.12536528345996495</v>
      </c>
      <c r="AB394" s="68">
        <v>58.245056746562781</v>
      </c>
      <c r="AC394" s="68">
        <v>1.6671214811180761</v>
      </c>
      <c r="AD394" s="52">
        <v>5.8517841450434114</v>
      </c>
      <c r="AE394" s="52">
        <v>0.16666473830819842</v>
      </c>
      <c r="AF394" s="68">
        <v>887.96907277882372</v>
      </c>
      <c r="AG394" s="68">
        <v>19.164800131917058</v>
      </c>
      <c r="AH394" s="67">
        <v>1082.1227481537915</v>
      </c>
      <c r="AI394" s="67">
        <v>25.362251909854489</v>
      </c>
      <c r="AJ394" s="68">
        <v>151.06405485008904</v>
      </c>
      <c r="AK394" s="68">
        <v>4.827234835435176</v>
      </c>
      <c r="AL394" s="67">
        <v>3447.5228016652363</v>
      </c>
      <c r="AM394" s="67">
        <v>113.54117011472336</v>
      </c>
      <c r="AN394" s="52">
        <v>3.5157259137961585</v>
      </c>
      <c r="AO394" s="52">
        <v>0.34091887648932445</v>
      </c>
      <c r="AP394" s="68">
        <v>66.625966606712538</v>
      </c>
      <c r="AQ394" s="68">
        <v>1.9422018148978302</v>
      </c>
      <c r="AR394" s="71"/>
      <c r="AS394" s="71"/>
      <c r="AT394" s="70" t="s">
        <v>514</v>
      </c>
      <c r="AU394" s="70" t="s">
        <v>514</v>
      </c>
      <c r="AV394" s="70">
        <v>9.1433010444212197E-3</v>
      </c>
      <c r="AW394" s="70">
        <v>2.8630538623945229E-3</v>
      </c>
      <c r="AX394" s="70">
        <v>0.1192142492415823</v>
      </c>
      <c r="AY394" s="70">
        <v>9.1250412999729653E-3</v>
      </c>
      <c r="AZ394" s="70">
        <v>5.1628784886743717E-2</v>
      </c>
      <c r="BA394" s="70">
        <v>7.4345450236910941E-3</v>
      </c>
      <c r="BB394" s="70">
        <v>8.9299827469403997E-4</v>
      </c>
      <c r="BC394" s="70">
        <v>5.164327371724568E-4</v>
      </c>
      <c r="BD394" s="70" t="s">
        <v>514</v>
      </c>
      <c r="BE394" s="70" t="s">
        <v>514</v>
      </c>
      <c r="BF394" s="70">
        <v>3.548585450296347E-4</v>
      </c>
      <c r="BG394" s="70">
        <v>2.0277631144550553E-4</v>
      </c>
      <c r="BH394" s="70">
        <v>5.6030240914552226E-3</v>
      </c>
      <c r="BI394" s="70">
        <v>2.2608693702363177E-3</v>
      </c>
      <c r="BJ394" s="70">
        <v>2.8563226544161577E-2</v>
      </c>
      <c r="BK394" s="70">
        <v>4.3708852007079994E-3</v>
      </c>
    </row>
    <row r="395" spans="1:63" x14ac:dyDescent="0.15">
      <c r="A395" s="21" t="s">
        <v>593</v>
      </c>
      <c r="B395" s="21" t="s">
        <v>227</v>
      </c>
      <c r="C395" s="35">
        <v>39.027900000000002</v>
      </c>
      <c r="D395" s="35">
        <v>19.7212</v>
      </c>
      <c r="E395" s="35">
        <v>41.031199999999998</v>
      </c>
      <c r="F395" s="35">
        <v>0.21385399999999999</v>
      </c>
      <c r="G395" s="35">
        <v>0.17741999999999999</v>
      </c>
      <c r="H395" s="35" t="s">
        <v>514</v>
      </c>
      <c r="I395" s="35" t="s">
        <v>514</v>
      </c>
      <c r="J395" s="35" t="s">
        <v>514</v>
      </c>
      <c r="K395" s="35" t="s">
        <v>514</v>
      </c>
      <c r="L395" s="35">
        <v>100.172</v>
      </c>
      <c r="M395" s="35">
        <v>78.763000000000005</v>
      </c>
      <c r="N395" s="52">
        <v>1.9307176028487503</v>
      </c>
      <c r="O395" s="52">
        <v>0.14151856774807597</v>
      </c>
      <c r="P395" s="70" t="s">
        <v>514</v>
      </c>
      <c r="Q395" s="70" t="s">
        <v>514</v>
      </c>
      <c r="R395" s="55" t="s">
        <v>514</v>
      </c>
      <c r="S395" s="55" t="s">
        <v>514</v>
      </c>
      <c r="T395" s="52">
        <v>59.464854711553507</v>
      </c>
      <c r="U395" s="52">
        <v>2.4606146777194553</v>
      </c>
      <c r="V395" s="52">
        <v>66.144939221077578</v>
      </c>
      <c r="W395" s="52">
        <v>2.1027001568916579</v>
      </c>
      <c r="X395" s="67">
        <v>1362.2399728849534</v>
      </c>
      <c r="Y395" s="67">
        <v>76.869255612793808</v>
      </c>
      <c r="Z395" s="52">
        <v>5.8439509059029806</v>
      </c>
      <c r="AA395" s="52">
        <v>0.2507305669199299</v>
      </c>
      <c r="AB395" s="68">
        <v>85.54417099987127</v>
      </c>
      <c r="AC395" s="68">
        <v>3.1258527770963926</v>
      </c>
      <c r="AD395" s="52">
        <v>8.3147186111534559</v>
      </c>
      <c r="AE395" s="52">
        <v>0.34258862874463009</v>
      </c>
      <c r="AF395" s="68">
        <v>93.524224643755247</v>
      </c>
      <c r="AG395" s="68">
        <v>3.7051946921706311</v>
      </c>
      <c r="AH395" s="67">
        <v>2188.6684055541095</v>
      </c>
      <c r="AI395" s="67">
        <v>103.32769296607384</v>
      </c>
      <c r="AJ395" s="68">
        <v>217.41487092146275</v>
      </c>
      <c r="AK395" s="68">
        <v>7.4774814117525281</v>
      </c>
      <c r="AL395" s="67">
        <v>1534.8701814599422</v>
      </c>
      <c r="AM395" s="67">
        <v>63.995932246480436</v>
      </c>
      <c r="AN395" s="52">
        <v>5.6677763216350199</v>
      </c>
      <c r="AO395" s="52">
        <v>0.35157259137961588</v>
      </c>
      <c r="AP395" s="68">
        <v>131.9008362987135</v>
      </c>
      <c r="AQ395" s="68">
        <v>5.4043876588461366</v>
      </c>
      <c r="AR395" s="71"/>
      <c r="AS395" s="71"/>
      <c r="AT395" s="70" t="s">
        <v>514</v>
      </c>
      <c r="AU395" s="70" t="s">
        <v>514</v>
      </c>
      <c r="AV395" s="70" t="s">
        <v>514</v>
      </c>
      <c r="AW395" s="70" t="s">
        <v>514</v>
      </c>
      <c r="AX395" s="70">
        <v>0.14129096206409753</v>
      </c>
      <c r="AY395" s="70">
        <v>1.0793059602118562E-2</v>
      </c>
      <c r="AZ395" s="70">
        <v>4.7291966956257238E-2</v>
      </c>
      <c r="BA395" s="70">
        <v>8.8801510005199185E-3</v>
      </c>
      <c r="BB395" s="70" t="s">
        <v>514</v>
      </c>
      <c r="BC395" s="70" t="s">
        <v>514</v>
      </c>
      <c r="BD395" s="70" t="s">
        <v>514</v>
      </c>
      <c r="BE395" s="70" t="s">
        <v>514</v>
      </c>
      <c r="BF395" s="70">
        <v>3.0416446716825828E-4</v>
      </c>
      <c r="BG395" s="70">
        <v>2.5347038930688192E-4</v>
      </c>
      <c r="BH395" s="70" t="s">
        <v>514</v>
      </c>
      <c r="BI395" s="70" t="s">
        <v>514</v>
      </c>
      <c r="BJ395" s="70">
        <v>4.1269288174126693E-2</v>
      </c>
      <c r="BK395" s="70">
        <v>7.4203399918996273E-3</v>
      </c>
    </row>
    <row r="396" spans="1:63" x14ac:dyDescent="0.15">
      <c r="A396" s="21" t="s">
        <v>593</v>
      </c>
      <c r="B396" s="21" t="s">
        <v>228</v>
      </c>
      <c r="C396" s="35">
        <v>40.662399999999998</v>
      </c>
      <c r="D396" s="35">
        <v>10.4945</v>
      </c>
      <c r="E396" s="35">
        <v>48.713799999999999</v>
      </c>
      <c r="F396" s="35">
        <v>0.19695299999999999</v>
      </c>
      <c r="G396" s="35">
        <v>0.431369</v>
      </c>
      <c r="H396" s="35" t="s">
        <v>514</v>
      </c>
      <c r="I396" s="35" t="s">
        <v>514</v>
      </c>
      <c r="J396" s="35" t="s">
        <v>514</v>
      </c>
      <c r="K396" s="35" t="s">
        <v>514</v>
      </c>
      <c r="L396" s="35">
        <v>100.499</v>
      </c>
      <c r="M396" s="35">
        <v>89.217699999999994</v>
      </c>
      <c r="N396" s="52">
        <v>1.1746041123090303</v>
      </c>
      <c r="O396" s="52">
        <v>8.7943681386304332E-2</v>
      </c>
      <c r="P396" s="70" t="s">
        <v>514</v>
      </c>
      <c r="Q396" s="70" t="s">
        <v>514</v>
      </c>
      <c r="R396" s="55" t="s">
        <v>514</v>
      </c>
      <c r="S396" s="55" t="s">
        <v>514</v>
      </c>
      <c r="T396" s="52">
        <v>125.02998331161983</v>
      </c>
      <c r="U396" s="52">
        <v>3.3320823760784291</v>
      </c>
      <c r="V396" s="52">
        <v>19.525072885422539</v>
      </c>
      <c r="W396" s="52">
        <v>0.72092576807713993</v>
      </c>
      <c r="X396" s="67">
        <v>1269.8022604391888</v>
      </c>
      <c r="Y396" s="67">
        <v>45.73234194685201</v>
      </c>
      <c r="Z396" s="52">
        <v>3.9152542372881354</v>
      </c>
      <c r="AA396" s="52">
        <v>0.10607831677381649</v>
      </c>
      <c r="AB396" s="68">
        <v>63.97578683790617</v>
      </c>
      <c r="AC396" s="68">
        <v>2.5006822216771138</v>
      </c>
      <c r="AD396" s="52">
        <v>5.6851194067352129</v>
      </c>
      <c r="AE396" s="52">
        <v>0.21296049894936467</v>
      </c>
      <c r="AF396" s="68">
        <v>907.13387291074071</v>
      </c>
      <c r="AG396" s="68">
        <v>22.997760158300469</v>
      </c>
      <c r="AH396" s="67">
        <v>1091.5161747870709</v>
      </c>
      <c r="AI396" s="67">
        <v>37.573706533117758</v>
      </c>
      <c r="AJ396" s="68">
        <v>155.32337970488479</v>
      </c>
      <c r="AK396" s="68">
        <v>5.3004931526347034</v>
      </c>
      <c r="AL396" s="67">
        <v>3581.7078208917278</v>
      </c>
      <c r="AM396" s="67">
        <v>113.54117011472336</v>
      </c>
      <c r="AN396" s="52">
        <v>3.4624573393447018</v>
      </c>
      <c r="AO396" s="52">
        <v>0.43680231050194696</v>
      </c>
      <c r="AP396" s="68">
        <v>65.781531035017821</v>
      </c>
      <c r="AQ396" s="68">
        <v>2.111088929236772</v>
      </c>
      <c r="AR396" s="71"/>
      <c r="AS396" s="71"/>
      <c r="AT396" s="70" t="s">
        <v>514</v>
      </c>
      <c r="AU396" s="70" t="s">
        <v>514</v>
      </c>
      <c r="AV396" s="70">
        <v>8.5891615871835688E-3</v>
      </c>
      <c r="AW396" s="70">
        <v>3.0477670148070729E-3</v>
      </c>
      <c r="AX396" s="70">
        <v>0.10812683346849687</v>
      </c>
      <c r="AY396" s="70">
        <v>8.6344476816948498E-3</v>
      </c>
      <c r="AZ396" s="70">
        <v>5.0286436479688376E-2</v>
      </c>
      <c r="BA396" s="70">
        <v>8.1573480121055076E-3</v>
      </c>
      <c r="BB396" s="70" t="s">
        <v>514</v>
      </c>
      <c r="BC396" s="70" t="s">
        <v>514</v>
      </c>
      <c r="BD396" s="70" t="s">
        <v>514</v>
      </c>
      <c r="BE396" s="70" t="s">
        <v>514</v>
      </c>
      <c r="BF396" s="70" t="s">
        <v>514</v>
      </c>
      <c r="BG396" s="70" t="s">
        <v>514</v>
      </c>
      <c r="BH396" s="70" t="s">
        <v>514</v>
      </c>
      <c r="BI396" s="70" t="s">
        <v>514</v>
      </c>
      <c r="BJ396" s="70">
        <v>2.7038499148565764E-2</v>
      </c>
      <c r="BK396" s="70">
        <v>4.6758306798271622E-3</v>
      </c>
    </row>
    <row r="397" spans="1:63" x14ac:dyDescent="0.15">
      <c r="A397" s="21" t="s">
        <v>593</v>
      </c>
      <c r="B397" s="21" t="s">
        <v>229</v>
      </c>
      <c r="C397" s="35">
        <v>40.4876</v>
      </c>
      <c r="D397" s="35">
        <v>10.413500000000001</v>
      </c>
      <c r="E397" s="35">
        <v>48.580100000000002</v>
      </c>
      <c r="F397" s="35">
        <v>0.19895699999999999</v>
      </c>
      <c r="G397" s="35">
        <v>0.41961100000000001</v>
      </c>
      <c r="H397" s="35" t="s">
        <v>514</v>
      </c>
      <c r="I397" s="35" t="s">
        <v>514</v>
      </c>
      <c r="J397" s="35" t="s">
        <v>514</v>
      </c>
      <c r="K397" s="35" t="s">
        <v>514</v>
      </c>
      <c r="L397" s="35">
        <v>100.1</v>
      </c>
      <c r="M397" s="35">
        <v>89.265799999999999</v>
      </c>
      <c r="N397" s="52">
        <v>1.2382874677956646</v>
      </c>
      <c r="O397" s="52">
        <v>6.1661661661661663E-2</v>
      </c>
      <c r="P397" s="70" t="s">
        <v>514</v>
      </c>
      <c r="Q397" s="70" t="s">
        <v>514</v>
      </c>
      <c r="R397" s="55" t="s">
        <v>514</v>
      </c>
      <c r="S397" s="55" t="s">
        <v>514</v>
      </c>
      <c r="T397" s="52">
        <v>116.36656913381591</v>
      </c>
      <c r="U397" s="52">
        <v>2.9732427355776752</v>
      </c>
      <c r="V397" s="52">
        <v>17.230125857043642</v>
      </c>
      <c r="W397" s="52">
        <v>0.49864032292002175</v>
      </c>
      <c r="X397" s="67">
        <v>1271.7483175433101</v>
      </c>
      <c r="Y397" s="67">
        <v>41.840227738609286</v>
      </c>
      <c r="Z397" s="52">
        <v>3.7513150204558743</v>
      </c>
      <c r="AA397" s="52">
        <v>0.11572180011689072</v>
      </c>
      <c r="AB397" s="68">
        <v>62.517055541927853</v>
      </c>
      <c r="AC397" s="68">
        <v>1.9797067588277153</v>
      </c>
      <c r="AD397" s="52">
        <v>5.4999363641705488</v>
      </c>
      <c r="AE397" s="52">
        <v>0.18518304256466492</v>
      </c>
      <c r="AF397" s="68">
        <v>856.02773922562858</v>
      </c>
      <c r="AG397" s="68">
        <v>25.553066842556078</v>
      </c>
      <c r="AH397" s="67">
        <v>1091.5161747870709</v>
      </c>
      <c r="AI397" s="67">
        <v>38.513049196445706</v>
      </c>
      <c r="AJ397" s="68">
        <v>149.83358322537029</v>
      </c>
      <c r="AK397" s="68">
        <v>4.6379315085553658</v>
      </c>
      <c r="AL397" s="67">
        <v>3364.9474052181649</v>
      </c>
      <c r="AM397" s="67">
        <v>113.54117011472336</v>
      </c>
      <c r="AN397" s="52">
        <v>3.3985350500029532</v>
      </c>
      <c r="AO397" s="52">
        <v>0.34091887648932445</v>
      </c>
      <c r="AP397" s="68">
        <v>62.994893648425276</v>
      </c>
      <c r="AQ397" s="68">
        <v>2.2799760435757142</v>
      </c>
      <c r="AR397" s="71"/>
      <c r="AS397" s="71"/>
      <c r="AT397" s="70" t="s">
        <v>514</v>
      </c>
      <c r="AU397" s="70" t="s">
        <v>514</v>
      </c>
      <c r="AV397" s="70">
        <v>8.4968050109772934E-3</v>
      </c>
      <c r="AW397" s="70">
        <v>2.3089144051568733E-3</v>
      </c>
      <c r="AX397" s="70">
        <v>0.10802871474484126</v>
      </c>
      <c r="AY397" s="70">
        <v>7.6532604451386163E-3</v>
      </c>
      <c r="AZ397" s="70">
        <v>5.069946675878232E-2</v>
      </c>
      <c r="BA397" s="70">
        <v>7.1247723143706317E-3</v>
      </c>
      <c r="BB397" s="70">
        <v>4.7339667574141877E-4</v>
      </c>
      <c r="BC397" s="70">
        <v>3.5504750680606407E-4</v>
      </c>
      <c r="BD397" s="70" t="s">
        <v>514</v>
      </c>
      <c r="BE397" s="70" t="s">
        <v>514</v>
      </c>
      <c r="BF397" s="70">
        <v>3.8527499174646052E-4</v>
      </c>
      <c r="BG397" s="70">
        <v>2.7374802045143247E-4</v>
      </c>
      <c r="BH397" s="70">
        <v>4.0302453991169149E-3</v>
      </c>
      <c r="BI397" s="70">
        <v>1.9659733654228853E-3</v>
      </c>
      <c r="BJ397" s="70">
        <v>2.8258281065042416E-2</v>
      </c>
      <c r="BK397" s="70">
        <v>4.3708852007079994E-3</v>
      </c>
    </row>
    <row r="398" spans="1:63" x14ac:dyDescent="0.15">
      <c r="A398" s="21" t="s">
        <v>593</v>
      </c>
      <c r="B398" s="21" t="s">
        <v>230</v>
      </c>
      <c r="C398" s="35">
        <v>40.192399999999999</v>
      </c>
      <c r="D398" s="35">
        <v>12.1037</v>
      </c>
      <c r="E398" s="35">
        <v>47.223399999999998</v>
      </c>
      <c r="F398" s="35">
        <v>0.223833</v>
      </c>
      <c r="G398" s="35">
        <v>0.39884900000000001</v>
      </c>
      <c r="H398" s="35" t="s">
        <v>514</v>
      </c>
      <c r="I398" s="35" t="s">
        <v>514</v>
      </c>
      <c r="J398" s="35" t="s">
        <v>514</v>
      </c>
      <c r="K398" s="35" t="s">
        <v>514</v>
      </c>
      <c r="L398" s="35">
        <v>100.142</v>
      </c>
      <c r="M398" s="35">
        <v>87.429100000000005</v>
      </c>
      <c r="N398" s="52">
        <v>1.4647171761925861</v>
      </c>
      <c r="O398" s="52">
        <v>5.3574886361771608E-2</v>
      </c>
      <c r="P398" s="70" t="s">
        <v>514</v>
      </c>
      <c r="Q398" s="70" t="s">
        <v>514</v>
      </c>
      <c r="R398" s="55" t="s">
        <v>514</v>
      </c>
      <c r="S398" s="55" t="s">
        <v>514</v>
      </c>
      <c r="T398" s="52">
        <v>89.2998076789019</v>
      </c>
      <c r="U398" s="52">
        <v>2.7169287066485652</v>
      </c>
      <c r="V398" s="52">
        <v>23.009547431128713</v>
      </c>
      <c r="W398" s="52">
        <v>0.60077147339761661</v>
      </c>
      <c r="X398" s="67">
        <v>1389.4847723426526</v>
      </c>
      <c r="Y398" s="67">
        <v>50.597484707155417</v>
      </c>
      <c r="Z398" s="52">
        <v>4.5710111046171837</v>
      </c>
      <c r="AA398" s="52">
        <v>0.13500876680303919</v>
      </c>
      <c r="AB398" s="68">
        <v>72.832369706345958</v>
      </c>
      <c r="AC398" s="68">
        <v>1.8755116662578357</v>
      </c>
      <c r="AD398" s="52">
        <v>5.6851194067352129</v>
      </c>
      <c r="AE398" s="52">
        <v>0.1574055861799652</v>
      </c>
      <c r="AF398" s="68">
        <v>442.83464838149683</v>
      </c>
      <c r="AG398" s="68">
        <v>10.476757405447991</v>
      </c>
      <c r="AH398" s="67">
        <v>1299.1109033825464</v>
      </c>
      <c r="AI398" s="67">
        <v>32.876993216478041</v>
      </c>
      <c r="AJ398" s="68">
        <v>168.95321924023116</v>
      </c>
      <c r="AK398" s="68">
        <v>4.6379315085553658</v>
      </c>
      <c r="AL398" s="67">
        <v>3350.4967108399273</v>
      </c>
      <c r="AM398" s="67">
        <v>81.543203991483139</v>
      </c>
      <c r="AN398" s="52">
        <v>4.0910265178718932</v>
      </c>
      <c r="AO398" s="52">
        <v>0.3196114467087417</v>
      </c>
      <c r="AP398" s="68">
        <v>76.759193467049045</v>
      </c>
      <c r="AQ398" s="68">
        <v>1.7733147005588887</v>
      </c>
      <c r="AR398" s="71"/>
      <c r="AS398" s="71"/>
      <c r="AT398" s="70" t="s">
        <v>514</v>
      </c>
      <c r="AU398" s="70" t="s">
        <v>514</v>
      </c>
      <c r="AV398" s="70">
        <v>5.8184643009953213E-3</v>
      </c>
      <c r="AW398" s="70">
        <v>2.6783407099819729E-3</v>
      </c>
      <c r="AX398" s="70">
        <v>0.12255028584587349</v>
      </c>
      <c r="AY398" s="70">
        <v>6.7701919322380073E-3</v>
      </c>
      <c r="AZ398" s="70">
        <v>5.6172117956777158E-2</v>
      </c>
      <c r="BA398" s="70">
        <v>6.4019693259562199E-3</v>
      </c>
      <c r="BB398" s="70" t="s">
        <v>514</v>
      </c>
      <c r="BC398" s="70" t="s">
        <v>514</v>
      </c>
      <c r="BD398" s="70" t="s">
        <v>514</v>
      </c>
      <c r="BE398" s="70" t="s">
        <v>514</v>
      </c>
      <c r="BF398" s="70" t="s">
        <v>514</v>
      </c>
      <c r="BG398" s="70" t="s">
        <v>514</v>
      </c>
      <c r="BH398" s="70" t="s">
        <v>514</v>
      </c>
      <c r="BI398" s="70" t="s">
        <v>514</v>
      </c>
      <c r="BJ398" s="70">
        <v>3.3442354210068179E-2</v>
      </c>
      <c r="BK398" s="70">
        <v>3.9642912285491154E-3</v>
      </c>
    </row>
    <row r="399" spans="1:63" x14ac:dyDescent="0.15">
      <c r="A399" s="21" t="s">
        <v>593</v>
      </c>
      <c r="B399" s="21" t="s">
        <v>231</v>
      </c>
      <c r="C399" s="35">
        <v>40.437600000000003</v>
      </c>
      <c r="D399" s="35">
        <v>11.136100000000001</v>
      </c>
      <c r="E399" s="35">
        <v>47.954999999999998</v>
      </c>
      <c r="F399" s="35">
        <v>0.20183400000000001</v>
      </c>
      <c r="G399" s="35">
        <v>0.40009299999999998</v>
      </c>
      <c r="H399" s="35" t="s">
        <v>514</v>
      </c>
      <c r="I399" s="35" t="s">
        <v>514</v>
      </c>
      <c r="J399" s="35" t="s">
        <v>514</v>
      </c>
      <c r="K399" s="35" t="s">
        <v>514</v>
      </c>
      <c r="L399" s="35">
        <v>100.131</v>
      </c>
      <c r="M399" s="35">
        <v>88.474400000000003</v>
      </c>
      <c r="N399" s="52">
        <v>1.2817538850325736</v>
      </c>
      <c r="O399" s="52">
        <v>9.0976222123763106E-2</v>
      </c>
      <c r="P399" s="70" t="s">
        <v>514</v>
      </c>
      <c r="Q399" s="70" t="s">
        <v>514</v>
      </c>
      <c r="R399" s="55" t="s">
        <v>514</v>
      </c>
      <c r="S399" s="55" t="s">
        <v>514</v>
      </c>
      <c r="T399" s="52">
        <v>101.24404142699842</v>
      </c>
      <c r="U399" s="52">
        <v>3.1782939587209635</v>
      </c>
      <c r="V399" s="52">
        <v>23.430087462507046</v>
      </c>
      <c r="W399" s="52">
        <v>0.66084862073737827</v>
      </c>
      <c r="X399" s="67">
        <v>1265.9101462309461</v>
      </c>
      <c r="Y399" s="67">
        <v>46.705370498912693</v>
      </c>
      <c r="Z399" s="52">
        <v>3.7706019871420229</v>
      </c>
      <c r="AA399" s="52">
        <v>0.13500876680303919</v>
      </c>
      <c r="AB399" s="68">
        <v>48.867498415273602</v>
      </c>
      <c r="AC399" s="68">
        <v>1.5629263885481963</v>
      </c>
      <c r="AD399" s="52">
        <v>4.7221675853989549</v>
      </c>
      <c r="AE399" s="52">
        <v>0.12962812979526545</v>
      </c>
      <c r="AF399" s="68">
        <v>728.26240501284815</v>
      </c>
      <c r="AG399" s="68">
        <v>20.442453474044861</v>
      </c>
      <c r="AH399" s="67">
        <v>1134.7259373001564</v>
      </c>
      <c r="AI399" s="67">
        <v>29.119622563166264</v>
      </c>
      <c r="AJ399" s="68">
        <v>151.8212681576083</v>
      </c>
      <c r="AK399" s="68">
        <v>4.827234835435176</v>
      </c>
      <c r="AL399" s="67">
        <v>3220.4404614357895</v>
      </c>
      <c r="AM399" s="67">
        <v>103.21924555883942</v>
      </c>
      <c r="AN399" s="52">
        <v>3.4518036244544104</v>
      </c>
      <c r="AO399" s="52">
        <v>0.30895773181845027</v>
      </c>
      <c r="AP399" s="68">
        <v>67.301515064068298</v>
      </c>
      <c r="AQ399" s="68">
        <v>2.2799760435757142</v>
      </c>
      <c r="AR399" s="71"/>
      <c r="AS399" s="71"/>
      <c r="AT399" s="70" t="s">
        <v>514</v>
      </c>
      <c r="AU399" s="70" t="s">
        <v>514</v>
      </c>
      <c r="AV399" s="70">
        <v>7.2961695202957205E-3</v>
      </c>
      <c r="AW399" s="70">
        <v>2.3089144051568733E-3</v>
      </c>
      <c r="AX399" s="70">
        <v>0.10636069644269565</v>
      </c>
      <c r="AY399" s="70">
        <v>7.3589042741717464E-3</v>
      </c>
      <c r="AZ399" s="70">
        <v>4.5020300421240514E-2</v>
      </c>
      <c r="BA399" s="70">
        <v>6.298711756182733E-3</v>
      </c>
      <c r="BB399" s="70">
        <v>4.1960159895262114E-4</v>
      </c>
      <c r="BC399" s="70">
        <v>3.4428849144830457E-4</v>
      </c>
      <c r="BD399" s="70" t="s">
        <v>514</v>
      </c>
      <c r="BE399" s="70" t="s">
        <v>514</v>
      </c>
      <c r="BF399" s="70">
        <v>2.0277631144550553E-4</v>
      </c>
      <c r="BG399" s="70">
        <v>1.4194341801185387E-4</v>
      </c>
      <c r="BH399" s="70">
        <v>3.2438560529477606E-3</v>
      </c>
      <c r="BI399" s="70">
        <v>1.6710773606094522E-3</v>
      </c>
      <c r="BJ399" s="70">
        <v>2.5615420246009671E-2</v>
      </c>
      <c r="BK399" s="70">
        <v>4.4725336937477206E-3</v>
      </c>
    </row>
    <row r="400" spans="1:63" x14ac:dyDescent="0.15">
      <c r="A400" s="21" t="s">
        <v>593</v>
      </c>
      <c r="B400" s="21" t="s">
        <v>232</v>
      </c>
      <c r="C400" s="35">
        <v>40.514899999999997</v>
      </c>
      <c r="D400" s="35">
        <v>10.5686</v>
      </c>
      <c r="E400" s="35">
        <v>48.499400000000001</v>
      </c>
      <c r="F400" s="35">
        <v>0.20172799999999999</v>
      </c>
      <c r="G400" s="35">
        <v>0.426844</v>
      </c>
      <c r="H400" s="35" t="s">
        <v>514</v>
      </c>
      <c r="I400" s="35" t="s">
        <v>514</v>
      </c>
      <c r="J400" s="35" t="s">
        <v>514</v>
      </c>
      <c r="K400" s="35" t="s">
        <v>514</v>
      </c>
      <c r="L400" s="35">
        <v>100.211</v>
      </c>
      <c r="M400" s="35">
        <v>89.107100000000003</v>
      </c>
      <c r="N400" s="52">
        <v>1.2716454159077111</v>
      </c>
      <c r="O400" s="52">
        <v>7.4802671523982997E-2</v>
      </c>
      <c r="P400" s="70" t="s">
        <v>514</v>
      </c>
      <c r="Q400" s="70" t="s">
        <v>514</v>
      </c>
      <c r="R400" s="55" t="s">
        <v>514</v>
      </c>
      <c r="S400" s="55" t="s">
        <v>514</v>
      </c>
      <c r="T400" s="52">
        <v>131.54035964641923</v>
      </c>
      <c r="U400" s="52">
        <v>2.7681915124343877</v>
      </c>
      <c r="V400" s="52">
        <v>28.176182102348218</v>
      </c>
      <c r="W400" s="52">
        <v>0.78100291541690159</v>
      </c>
      <c r="X400" s="67">
        <v>1319.4267165942836</v>
      </c>
      <c r="Y400" s="67">
        <v>37.948113530366562</v>
      </c>
      <c r="Z400" s="52">
        <v>4.040619520748101</v>
      </c>
      <c r="AA400" s="52">
        <v>0.12536528345996495</v>
      </c>
      <c r="AB400" s="68">
        <v>62.100275171648335</v>
      </c>
      <c r="AC400" s="68">
        <v>1.7713165736879557</v>
      </c>
      <c r="AD400" s="52">
        <v>5.9443756663257439</v>
      </c>
      <c r="AE400" s="52">
        <v>0.17592389043643167</v>
      </c>
      <c r="AF400" s="68">
        <v>910.96683293712408</v>
      </c>
      <c r="AG400" s="68">
        <v>24.275413500428272</v>
      </c>
      <c r="AH400" s="67">
        <v>1144.1193639334358</v>
      </c>
      <c r="AI400" s="67">
        <v>31.937650553150096</v>
      </c>
      <c r="AJ400" s="68">
        <v>155.89128968552421</v>
      </c>
      <c r="AK400" s="68">
        <v>4.6379315085553658</v>
      </c>
      <c r="AL400" s="67">
        <v>3594.0941303587883</v>
      </c>
      <c r="AM400" s="67">
        <v>89.80074363619029</v>
      </c>
      <c r="AN400" s="52">
        <v>3.7288002116019863</v>
      </c>
      <c r="AO400" s="52">
        <v>0.42614859561165558</v>
      </c>
      <c r="AP400" s="68">
        <v>67.554845735576706</v>
      </c>
      <c r="AQ400" s="68">
        <v>1.8577582577283596</v>
      </c>
      <c r="AR400" s="71"/>
      <c r="AS400" s="71"/>
      <c r="AT400" s="70" t="s">
        <v>514</v>
      </c>
      <c r="AU400" s="70" t="s">
        <v>514</v>
      </c>
      <c r="AV400" s="70">
        <v>7.6655958251208196E-3</v>
      </c>
      <c r="AW400" s="70">
        <v>2.5859841337756984E-3</v>
      </c>
      <c r="AX400" s="70">
        <v>0.11332712582224491</v>
      </c>
      <c r="AY400" s="70">
        <v>7.3589042741717464E-3</v>
      </c>
      <c r="AZ400" s="70">
        <v>6.0405678317490143E-2</v>
      </c>
      <c r="BA400" s="70">
        <v>8.5703782911994569E-3</v>
      </c>
      <c r="BB400" s="70">
        <v>1.2910818429311419E-3</v>
      </c>
      <c r="BC400" s="70">
        <v>6.3478190610781156E-4</v>
      </c>
      <c r="BD400" s="70" t="s">
        <v>514</v>
      </c>
      <c r="BE400" s="70" t="s">
        <v>514</v>
      </c>
      <c r="BF400" s="70">
        <v>1.9263749587323026E-4</v>
      </c>
      <c r="BG400" s="70">
        <v>1.4194341801185387E-4</v>
      </c>
      <c r="BH400" s="70" t="s">
        <v>514</v>
      </c>
      <c r="BI400" s="70" t="s">
        <v>514</v>
      </c>
      <c r="BJ400" s="70">
        <v>2.8868172023280743E-2</v>
      </c>
      <c r="BK400" s="70">
        <v>4.6758306798271622E-3</v>
      </c>
    </row>
    <row r="401" spans="1:63" x14ac:dyDescent="0.15">
      <c r="A401" s="21" t="s">
        <v>593</v>
      </c>
      <c r="B401" s="21" t="s">
        <v>233</v>
      </c>
      <c r="C401" s="35">
        <v>40.475099999999998</v>
      </c>
      <c r="D401" s="35">
        <v>11.157299999999999</v>
      </c>
      <c r="E401" s="35">
        <v>48.064100000000003</v>
      </c>
      <c r="F401" s="35">
        <v>0.203213</v>
      </c>
      <c r="G401" s="35">
        <v>0.40864200000000001</v>
      </c>
      <c r="H401" s="35" t="s">
        <v>514</v>
      </c>
      <c r="I401" s="35" t="s">
        <v>514</v>
      </c>
      <c r="J401" s="35" t="s">
        <v>514</v>
      </c>
      <c r="K401" s="35" t="s">
        <v>514</v>
      </c>
      <c r="L401" s="35">
        <v>100.30800000000001</v>
      </c>
      <c r="M401" s="35">
        <v>88.478099999999998</v>
      </c>
      <c r="N401" s="52">
        <v>1.2918623541574361</v>
      </c>
      <c r="O401" s="52">
        <v>8.1878599911386796E-2</v>
      </c>
      <c r="P401" s="70" t="s">
        <v>514</v>
      </c>
      <c r="Q401" s="70" t="s">
        <v>514</v>
      </c>
      <c r="R401" s="55" t="s">
        <v>514</v>
      </c>
      <c r="S401" s="55" t="s">
        <v>514</v>
      </c>
      <c r="T401" s="52">
        <v>117.39182524953235</v>
      </c>
      <c r="U401" s="52">
        <v>3.1270311529351411</v>
      </c>
      <c r="V401" s="52">
        <v>28.53664498638679</v>
      </c>
      <c r="W401" s="52">
        <v>0.90115721009642491</v>
      </c>
      <c r="X401" s="67">
        <v>1331.1030592190118</v>
      </c>
      <c r="Y401" s="67">
        <v>48.651427603034051</v>
      </c>
      <c r="Z401" s="52">
        <v>4.0502630040911756</v>
      </c>
      <c r="AA401" s="52">
        <v>0.14465225014611338</v>
      </c>
      <c r="AB401" s="68">
        <v>57.098910728294101</v>
      </c>
      <c r="AC401" s="68">
        <v>1.9797067588277153</v>
      </c>
      <c r="AD401" s="52">
        <v>5.2499392567082506</v>
      </c>
      <c r="AE401" s="52">
        <v>0.17592389043643167</v>
      </c>
      <c r="AF401" s="68">
        <v>801.08864551413296</v>
      </c>
      <c r="AG401" s="68">
        <v>28.108373526811683</v>
      </c>
      <c r="AH401" s="67">
        <v>1152.5734479033872</v>
      </c>
      <c r="AI401" s="67">
        <v>30.998307889822151</v>
      </c>
      <c r="AJ401" s="68">
        <v>159.01479457904111</v>
      </c>
      <c r="AK401" s="68">
        <v>5.1111898257548933</v>
      </c>
      <c r="AL401" s="67">
        <v>3347.400133473162</v>
      </c>
      <c r="AM401" s="67">
        <v>101.15486064766263</v>
      </c>
      <c r="AN401" s="52">
        <v>3.3452664755514965</v>
      </c>
      <c r="AO401" s="52">
        <v>0.33026516159903307</v>
      </c>
      <c r="AP401" s="68">
        <v>69.412603993305069</v>
      </c>
      <c r="AQ401" s="68">
        <v>2.6177502722535975</v>
      </c>
      <c r="AR401" s="71"/>
      <c r="AS401" s="71"/>
      <c r="AT401" s="70" t="s">
        <v>514</v>
      </c>
      <c r="AU401" s="70" t="s">
        <v>514</v>
      </c>
      <c r="AV401" s="70">
        <v>9.3280141968337688E-3</v>
      </c>
      <c r="AW401" s="70">
        <v>2.8630538623945229E-3</v>
      </c>
      <c r="AX401" s="70">
        <v>0.10832307091580812</v>
      </c>
      <c r="AY401" s="70">
        <v>7.7513791687942408E-3</v>
      </c>
      <c r="AZ401" s="70">
        <v>4.9770148630820937E-2</v>
      </c>
      <c r="BA401" s="70">
        <v>6.1954541864092452E-3</v>
      </c>
      <c r="BB401" s="70">
        <v>7.6389009040092571E-4</v>
      </c>
      <c r="BC401" s="70">
        <v>5.164327371724568E-4</v>
      </c>
      <c r="BD401" s="70" t="s">
        <v>514</v>
      </c>
      <c r="BE401" s="70" t="s">
        <v>514</v>
      </c>
      <c r="BF401" s="70">
        <v>4.6638551632466275E-4</v>
      </c>
      <c r="BG401" s="70">
        <v>2.4333157373460665E-4</v>
      </c>
      <c r="BH401" s="70">
        <v>2.850661379863183E-3</v>
      </c>
      <c r="BI401" s="70">
        <v>1.6710773606094522E-3</v>
      </c>
      <c r="BJ401" s="70">
        <v>2.8054984078962973E-2</v>
      </c>
      <c r="BK401" s="70">
        <v>4.1675882146285578E-3</v>
      </c>
    </row>
    <row r="402" spans="1:63" x14ac:dyDescent="0.15">
      <c r="A402" s="21" t="s">
        <v>593</v>
      </c>
      <c r="B402" s="21" t="s">
        <v>234</v>
      </c>
      <c r="C402" s="35">
        <v>40.6646</v>
      </c>
      <c r="D402" s="35">
        <v>11.1012</v>
      </c>
      <c r="E402" s="35">
        <v>48.118400000000001</v>
      </c>
      <c r="F402" s="35">
        <v>0.19966800000000001</v>
      </c>
      <c r="G402" s="35">
        <v>0.40786499999999998</v>
      </c>
      <c r="H402" s="35" t="s">
        <v>514</v>
      </c>
      <c r="I402" s="35" t="s">
        <v>514</v>
      </c>
      <c r="J402" s="35" t="s">
        <v>514</v>
      </c>
      <c r="K402" s="35" t="s">
        <v>514</v>
      </c>
      <c r="L402" s="35">
        <v>100.492</v>
      </c>
      <c r="M402" s="35">
        <v>88.540800000000004</v>
      </c>
      <c r="N402" s="52">
        <v>1.389914504668603</v>
      </c>
      <c r="O402" s="52">
        <v>7.6824365348955509E-2</v>
      </c>
      <c r="P402" s="70" t="s">
        <v>514</v>
      </c>
      <c r="Q402" s="70" t="s">
        <v>514</v>
      </c>
      <c r="R402" s="55" t="s">
        <v>514</v>
      </c>
      <c r="S402" s="55" t="s">
        <v>514</v>
      </c>
      <c r="T402" s="52">
        <v>112.8294355345942</v>
      </c>
      <c r="U402" s="52">
        <v>3.5371335992217174</v>
      </c>
      <c r="V402" s="52">
        <v>20.456268669188844</v>
      </c>
      <c r="W402" s="52">
        <v>0.46860174925014098</v>
      </c>
      <c r="X402" s="67">
        <v>1296.0740313448273</v>
      </c>
      <c r="Y402" s="67">
        <v>43.786284842730652</v>
      </c>
      <c r="Z402" s="52">
        <v>4.0888369374634719</v>
      </c>
      <c r="AA402" s="52">
        <v>0.15429573348918763</v>
      </c>
      <c r="AB402" s="68">
        <v>56.577935265444701</v>
      </c>
      <c r="AC402" s="68">
        <v>1.6671214811180761</v>
      </c>
      <c r="AD402" s="52">
        <v>6.1943727737880421</v>
      </c>
      <c r="AE402" s="52">
        <v>0.21296049894936467</v>
      </c>
      <c r="AF402" s="68">
        <v>719.31883161795361</v>
      </c>
      <c r="AG402" s="68">
        <v>20.442453474044861</v>
      </c>
      <c r="AH402" s="67">
        <v>1182.6324131298816</v>
      </c>
      <c r="AI402" s="67">
        <v>39.452391859773648</v>
      </c>
      <c r="AJ402" s="68">
        <v>159.58270455968054</v>
      </c>
      <c r="AK402" s="68">
        <v>5.0165381623149869</v>
      </c>
      <c r="AL402" s="67">
        <v>3342.23917119522</v>
      </c>
      <c r="AM402" s="67">
        <v>102.18705310325102</v>
      </c>
      <c r="AN402" s="52">
        <v>3.5370333435767409</v>
      </c>
      <c r="AO402" s="52">
        <v>0.34091887648932445</v>
      </c>
      <c r="AP402" s="68">
        <v>71.692580036880784</v>
      </c>
      <c r="AQ402" s="68">
        <v>2.5333067150841266</v>
      </c>
      <c r="AR402" s="71"/>
      <c r="AS402" s="71"/>
      <c r="AT402" s="70" t="s">
        <v>514</v>
      </c>
      <c r="AU402" s="70" t="s">
        <v>514</v>
      </c>
      <c r="AV402" s="70">
        <v>6.3726037582329705E-3</v>
      </c>
      <c r="AW402" s="70">
        <v>2.3089144051568733E-3</v>
      </c>
      <c r="AX402" s="70">
        <v>0.11322900709858928</v>
      </c>
      <c r="AY402" s="70">
        <v>6.279598313959891E-3</v>
      </c>
      <c r="AZ402" s="70">
        <v>5.1835300026290686E-2</v>
      </c>
      <c r="BA402" s="70">
        <v>5.8856814770887837E-3</v>
      </c>
      <c r="BB402" s="70">
        <v>9.8982941291387563E-4</v>
      </c>
      <c r="BC402" s="70">
        <v>5.9174584467677348E-4</v>
      </c>
      <c r="BD402" s="70" t="s">
        <v>514</v>
      </c>
      <c r="BE402" s="70" t="s">
        <v>514</v>
      </c>
      <c r="BF402" s="70">
        <v>2.4333157373460665E-4</v>
      </c>
      <c r="BG402" s="70">
        <v>1.7235986472867971E-4</v>
      </c>
      <c r="BH402" s="70">
        <v>2.7523627115920392E-3</v>
      </c>
      <c r="BI402" s="70">
        <v>1.8676746971517408E-3</v>
      </c>
      <c r="BJ402" s="70">
        <v>2.5818717232089113E-2</v>
      </c>
      <c r="BK402" s="70">
        <v>4.3708852007079994E-3</v>
      </c>
    </row>
    <row r="403" spans="1:63" x14ac:dyDescent="0.15">
      <c r="A403" s="21" t="s">
        <v>593</v>
      </c>
      <c r="B403" s="21" t="s">
        <v>235</v>
      </c>
      <c r="C403" s="35">
        <v>40.309699999999999</v>
      </c>
      <c r="D403" s="35">
        <v>13.1791</v>
      </c>
      <c r="E403" s="35">
        <v>46.348799999999997</v>
      </c>
      <c r="F403" s="35">
        <v>0.197932</v>
      </c>
      <c r="G403" s="35">
        <v>0.35481800000000002</v>
      </c>
      <c r="H403" s="35" t="s">
        <v>514</v>
      </c>
      <c r="I403" s="35" t="s">
        <v>514</v>
      </c>
      <c r="J403" s="35" t="s">
        <v>514</v>
      </c>
      <c r="K403" s="35" t="s">
        <v>514</v>
      </c>
      <c r="L403" s="35">
        <v>100.39</v>
      </c>
      <c r="M403" s="35">
        <v>86.243099999999998</v>
      </c>
      <c r="N403" s="52">
        <v>1.3464480874316942</v>
      </c>
      <c r="O403" s="52">
        <v>6.7726743136579212E-2</v>
      </c>
      <c r="P403" s="70" t="s">
        <v>514</v>
      </c>
      <c r="Q403" s="70" t="s">
        <v>514</v>
      </c>
      <c r="R403" s="55" t="s">
        <v>514</v>
      </c>
      <c r="S403" s="55" t="s">
        <v>514</v>
      </c>
      <c r="T403" s="52">
        <v>117.494350861104</v>
      </c>
      <c r="U403" s="52">
        <v>3.0245055413634976</v>
      </c>
      <c r="V403" s="52">
        <v>19.825458622121349</v>
      </c>
      <c r="W403" s="52">
        <v>0.78100291541690159</v>
      </c>
      <c r="X403" s="67">
        <v>1331.1030592190118</v>
      </c>
      <c r="Y403" s="67">
        <v>42.813256290669969</v>
      </c>
      <c r="Z403" s="52">
        <v>4.2624196376388079</v>
      </c>
      <c r="AA403" s="52">
        <v>0.16393921683226187</v>
      </c>
      <c r="AB403" s="68">
        <v>63.871591745336289</v>
      </c>
      <c r="AC403" s="68">
        <v>1.6671214811180761</v>
      </c>
      <c r="AD403" s="52">
        <v>7.1758428993807657</v>
      </c>
      <c r="AE403" s="52">
        <v>0.21296049894936467</v>
      </c>
      <c r="AF403" s="68">
        <v>762.75904525029887</v>
      </c>
      <c r="AG403" s="68">
        <v>22.997760158300469</v>
      </c>
      <c r="AH403" s="67">
        <v>1202.3586090597682</v>
      </c>
      <c r="AI403" s="67">
        <v>32.876993216478041</v>
      </c>
      <c r="AJ403" s="68">
        <v>163.74737775103637</v>
      </c>
      <c r="AK403" s="68">
        <v>3.7860665375962168</v>
      </c>
      <c r="AL403" s="67">
        <v>3323.6597069946292</v>
      </c>
      <c r="AM403" s="67">
        <v>113.54117011472336</v>
      </c>
      <c r="AN403" s="52">
        <v>3.8140299307243177</v>
      </c>
      <c r="AO403" s="52">
        <v>0.29830401692815894</v>
      </c>
      <c r="AP403" s="68">
        <v>85.287992741165596</v>
      </c>
      <c r="AQ403" s="68">
        <v>2.9555245009314808</v>
      </c>
      <c r="AR403" s="71"/>
      <c r="AS403" s="71"/>
      <c r="AT403" s="70" t="s">
        <v>514</v>
      </c>
      <c r="AU403" s="70" t="s">
        <v>514</v>
      </c>
      <c r="AV403" s="70">
        <v>6.9267432154706205E-3</v>
      </c>
      <c r="AW403" s="70">
        <v>2.8630538623945229E-3</v>
      </c>
      <c r="AX403" s="70">
        <v>0.12304087946415163</v>
      </c>
      <c r="AY403" s="70">
        <v>9.1250412999729653E-3</v>
      </c>
      <c r="AZ403" s="70">
        <v>5.0286436479688376E-2</v>
      </c>
      <c r="BA403" s="70">
        <v>7.4345450236910941E-3</v>
      </c>
      <c r="BB403" s="70" t="s">
        <v>514</v>
      </c>
      <c r="BC403" s="70" t="s">
        <v>514</v>
      </c>
      <c r="BD403" s="70" t="s">
        <v>514</v>
      </c>
      <c r="BE403" s="70" t="s">
        <v>514</v>
      </c>
      <c r="BF403" s="70">
        <v>3.0416446716825828E-4</v>
      </c>
      <c r="BG403" s="70">
        <v>2.0277631144550553E-4</v>
      </c>
      <c r="BH403" s="70">
        <v>3.0472587164054716E-3</v>
      </c>
      <c r="BI403" s="70">
        <v>1.9659733654228853E-3</v>
      </c>
      <c r="BJ403" s="70">
        <v>2.9478062981519067E-2</v>
      </c>
      <c r="BK403" s="70">
        <v>4.7774791728668834E-3</v>
      </c>
    </row>
    <row r="404" spans="1:63" x14ac:dyDescent="0.15">
      <c r="A404" s="21" t="s">
        <v>593</v>
      </c>
      <c r="B404" s="21" t="s">
        <v>236</v>
      </c>
      <c r="C404" s="35">
        <v>40.926200000000001</v>
      </c>
      <c r="D404" s="35">
        <v>10.749700000000001</v>
      </c>
      <c r="E404" s="35">
        <v>47.869799999999998</v>
      </c>
      <c r="F404" s="35">
        <v>0.20152600000000001</v>
      </c>
      <c r="G404" s="35">
        <v>0.41738399999999998</v>
      </c>
      <c r="H404" s="35" t="s">
        <v>514</v>
      </c>
      <c r="I404" s="35" t="s">
        <v>514</v>
      </c>
      <c r="J404" s="35" t="s">
        <v>514</v>
      </c>
      <c r="K404" s="35" t="s">
        <v>514</v>
      </c>
      <c r="L404" s="35">
        <v>100.16500000000001</v>
      </c>
      <c r="M404" s="35">
        <v>88.811899999999994</v>
      </c>
      <c r="N404" s="52">
        <v>1.2615369467828486</v>
      </c>
      <c r="O404" s="52">
        <v>8.3900293736359322E-2</v>
      </c>
      <c r="P404" s="70" t="s">
        <v>514</v>
      </c>
      <c r="Q404" s="70" t="s">
        <v>514</v>
      </c>
      <c r="R404" s="55" t="s">
        <v>514</v>
      </c>
      <c r="S404" s="55" t="s">
        <v>514</v>
      </c>
      <c r="T404" s="52">
        <v>121.18527287768319</v>
      </c>
      <c r="U404" s="52">
        <v>3.588396405007539</v>
      </c>
      <c r="V404" s="52">
        <v>36.586982729914851</v>
      </c>
      <c r="W404" s="52">
        <v>1.0813886521157099</v>
      </c>
      <c r="X404" s="67">
        <v>1339.8603161875578</v>
      </c>
      <c r="Y404" s="67">
        <v>42.813256290669969</v>
      </c>
      <c r="Z404" s="52">
        <v>3.9538281706604326</v>
      </c>
      <c r="AA404" s="52">
        <v>0.13500876680303919</v>
      </c>
      <c r="AB404" s="68">
        <v>60.537348783100136</v>
      </c>
      <c r="AC404" s="68">
        <v>2.5006822216771138</v>
      </c>
      <c r="AD404" s="52">
        <v>5.9443756663257439</v>
      </c>
      <c r="AE404" s="52">
        <v>0.22221965107759789</v>
      </c>
      <c r="AF404" s="68">
        <v>863.69365927839544</v>
      </c>
      <c r="AG404" s="68">
        <v>26.83072018468388</v>
      </c>
      <c r="AH404" s="67">
        <v>1106.5456574003181</v>
      </c>
      <c r="AI404" s="67">
        <v>25.362251909854489</v>
      </c>
      <c r="AJ404" s="68">
        <v>157.68967129088242</v>
      </c>
      <c r="AK404" s="68">
        <v>7.0042230945530015</v>
      </c>
      <c r="AL404" s="67">
        <v>3499.132424444656</v>
      </c>
      <c r="AM404" s="67">
        <v>123.8630946706073</v>
      </c>
      <c r="AN404" s="52">
        <v>3.4304961946738275</v>
      </c>
      <c r="AO404" s="52">
        <v>0.35157259137961588</v>
      </c>
      <c r="AP404" s="68">
        <v>67.977063521424057</v>
      </c>
      <c r="AQ404" s="68">
        <v>2.3644196007451845</v>
      </c>
      <c r="AR404" s="71"/>
      <c r="AS404" s="71"/>
      <c r="AT404" s="70" t="s">
        <v>514</v>
      </c>
      <c r="AU404" s="70" t="s">
        <v>514</v>
      </c>
      <c r="AV404" s="70">
        <v>8.4968050109772934E-3</v>
      </c>
      <c r="AW404" s="70">
        <v>2.4012709813631484E-3</v>
      </c>
      <c r="AX404" s="70">
        <v>0.10802871474484126</v>
      </c>
      <c r="AY404" s="70">
        <v>7.5551417214829936E-3</v>
      </c>
      <c r="AZ404" s="70">
        <v>5.5965602817230183E-2</v>
      </c>
      <c r="BA404" s="70">
        <v>7.1247723143706317E-3</v>
      </c>
      <c r="BB404" s="70">
        <v>1.1404556279225088E-3</v>
      </c>
      <c r="BC404" s="70">
        <v>7.4237205968540661E-4</v>
      </c>
      <c r="BD404" s="70" t="s">
        <v>514</v>
      </c>
      <c r="BE404" s="70" t="s">
        <v>514</v>
      </c>
      <c r="BF404" s="70">
        <v>6.4888419662561777E-4</v>
      </c>
      <c r="BG404" s="70">
        <v>3.4471972945735943E-4</v>
      </c>
      <c r="BH404" s="70">
        <v>3.1455573846766163E-3</v>
      </c>
      <c r="BI404" s="70">
        <v>1.9659733654228853E-3</v>
      </c>
      <c r="BJ404" s="70">
        <v>2.3887395864334415E-2</v>
      </c>
      <c r="BK404" s="70">
        <v>4.4725336937477206E-3</v>
      </c>
    </row>
    <row r="405" spans="1:63" x14ac:dyDescent="0.15">
      <c r="A405" s="21" t="s">
        <v>593</v>
      </c>
      <c r="B405" s="21" t="s">
        <v>237</v>
      </c>
      <c r="C405" s="35">
        <v>40.730400000000003</v>
      </c>
      <c r="D405" s="35">
        <v>10.5063</v>
      </c>
      <c r="E405" s="35">
        <v>48.393700000000003</v>
      </c>
      <c r="F405" s="35">
        <v>0.20510200000000001</v>
      </c>
      <c r="G405" s="35">
        <v>0.42369499999999999</v>
      </c>
      <c r="H405" s="35" t="s">
        <v>514</v>
      </c>
      <c r="I405" s="35" t="s">
        <v>514</v>
      </c>
      <c r="J405" s="35" t="s">
        <v>514</v>
      </c>
      <c r="K405" s="35" t="s">
        <v>514</v>
      </c>
      <c r="L405" s="35">
        <v>100.259</v>
      </c>
      <c r="M405" s="35">
        <v>89.143299999999996</v>
      </c>
      <c r="N405" s="52">
        <v>1.2736671097326835</v>
      </c>
      <c r="O405" s="52">
        <v>9.2997915948735618E-2</v>
      </c>
      <c r="P405" s="70" t="s">
        <v>514</v>
      </c>
      <c r="Q405" s="70" t="s">
        <v>514</v>
      </c>
      <c r="R405" s="55" t="s">
        <v>514</v>
      </c>
      <c r="S405" s="55" t="s">
        <v>514</v>
      </c>
      <c r="T405" s="52">
        <v>125.02998331161983</v>
      </c>
      <c r="U405" s="52">
        <v>3.383345181864251</v>
      </c>
      <c r="V405" s="52">
        <v>18.581861672188282</v>
      </c>
      <c r="W405" s="52">
        <v>0.51666346712195022</v>
      </c>
      <c r="X405" s="67">
        <v>1307.7503739695553</v>
      </c>
      <c r="Y405" s="67">
        <v>30.163885113881115</v>
      </c>
      <c r="Z405" s="52">
        <v>4.021332554061952</v>
      </c>
      <c r="AA405" s="52">
        <v>0.10607831677381649</v>
      </c>
      <c r="AB405" s="68">
        <v>61.475104616229054</v>
      </c>
      <c r="AC405" s="68">
        <v>1.8755116662578357</v>
      </c>
      <c r="AD405" s="52">
        <v>5.4721589077858486</v>
      </c>
      <c r="AE405" s="52">
        <v>0.19444219469289817</v>
      </c>
      <c r="AF405" s="68">
        <v>854.75008588350079</v>
      </c>
      <c r="AG405" s="68">
        <v>21.720106816172667</v>
      </c>
      <c r="AH405" s="67">
        <v>1121.575140013565</v>
      </c>
      <c r="AI405" s="67">
        <v>27.240937236510376</v>
      </c>
      <c r="AJ405" s="68">
        <v>154.85012138768525</v>
      </c>
      <c r="AK405" s="68">
        <v>5.2058414891947979</v>
      </c>
      <c r="AL405" s="67">
        <v>3488.810499888772</v>
      </c>
      <c r="AM405" s="67">
        <v>113.54117011472336</v>
      </c>
      <c r="AN405" s="52">
        <v>3.4091887648932446</v>
      </c>
      <c r="AO405" s="52">
        <v>0.36222630626990726</v>
      </c>
      <c r="AP405" s="68">
        <v>68.230394192932465</v>
      </c>
      <c r="AQ405" s="68">
        <v>2.2799760435757142</v>
      </c>
      <c r="AR405" s="71"/>
      <c r="AS405" s="71"/>
      <c r="AT405" s="70" t="s">
        <v>514</v>
      </c>
      <c r="AU405" s="70" t="s">
        <v>514</v>
      </c>
      <c r="AV405" s="70">
        <v>1.0343936535102793E-2</v>
      </c>
      <c r="AW405" s="70">
        <v>2.3089144051568733E-3</v>
      </c>
      <c r="AX405" s="70">
        <v>0.11813494328137043</v>
      </c>
      <c r="AY405" s="70">
        <v>9.0269225763173425E-3</v>
      </c>
      <c r="AZ405" s="70">
        <v>4.656916396784283E-2</v>
      </c>
      <c r="BA405" s="70">
        <v>7.9508328725585321E-3</v>
      </c>
      <c r="BB405" s="70">
        <v>3.6580652216382361E-4</v>
      </c>
      <c r="BC405" s="70">
        <v>3.3352947609054502E-4</v>
      </c>
      <c r="BD405" s="70" t="s">
        <v>514</v>
      </c>
      <c r="BE405" s="70" t="s">
        <v>514</v>
      </c>
      <c r="BF405" s="70" t="s">
        <v>514</v>
      </c>
      <c r="BG405" s="70" t="s">
        <v>514</v>
      </c>
      <c r="BH405" s="70">
        <v>6.7826081107089532E-3</v>
      </c>
      <c r="BI405" s="70">
        <v>2.6540640433208949E-3</v>
      </c>
      <c r="BJ405" s="70">
        <v>2.7241796134645207E-2</v>
      </c>
      <c r="BK405" s="70">
        <v>4.0659397215888366E-3</v>
      </c>
    </row>
    <row r="406" spans="1:63" x14ac:dyDescent="0.15">
      <c r="A406" s="21" t="s">
        <v>593</v>
      </c>
      <c r="B406" s="21" t="s">
        <v>238</v>
      </c>
      <c r="C406" s="35">
        <v>40.436</v>
      </c>
      <c r="D406" s="35">
        <v>10.517300000000001</v>
      </c>
      <c r="E406" s="35">
        <v>48.337299999999999</v>
      </c>
      <c r="F406" s="35">
        <v>0.20396900000000001</v>
      </c>
      <c r="G406" s="35">
        <v>0.41628599999999999</v>
      </c>
      <c r="H406" s="35" t="s">
        <v>514</v>
      </c>
      <c r="I406" s="35" t="s">
        <v>514</v>
      </c>
      <c r="J406" s="35" t="s">
        <v>514</v>
      </c>
      <c r="K406" s="35" t="s">
        <v>514</v>
      </c>
      <c r="L406" s="35">
        <v>99.910799999999995</v>
      </c>
      <c r="M406" s="35">
        <v>89.121799999999993</v>
      </c>
      <c r="N406" s="52">
        <v>1.2777104973826285</v>
      </c>
      <c r="O406" s="52">
        <v>9.501960977370813E-2</v>
      </c>
      <c r="P406" s="70" t="s">
        <v>514</v>
      </c>
      <c r="Q406" s="70" t="s">
        <v>514</v>
      </c>
      <c r="R406" s="55" t="s">
        <v>514</v>
      </c>
      <c r="S406" s="55" t="s">
        <v>514</v>
      </c>
      <c r="T406" s="52">
        <v>115.64888985281441</v>
      </c>
      <c r="U406" s="52">
        <v>3.5371335992217174</v>
      </c>
      <c r="V406" s="52">
        <v>93.359886965989617</v>
      </c>
      <c r="W406" s="52">
        <v>3.1840888090073678</v>
      </c>
      <c r="X406" s="67">
        <v>1279.5325459597957</v>
      </c>
      <c r="Y406" s="67">
        <v>44.759313394791327</v>
      </c>
      <c r="Z406" s="52">
        <v>4.1756282875511399</v>
      </c>
      <c r="AA406" s="52">
        <v>0.17358270017533606</v>
      </c>
      <c r="AB406" s="68">
        <v>56.890520543154345</v>
      </c>
      <c r="AC406" s="68">
        <v>2.1880969439674751</v>
      </c>
      <c r="AD406" s="52">
        <v>5.7869700801457791</v>
      </c>
      <c r="AE406" s="52">
        <v>0.22221965107759789</v>
      </c>
      <c r="AF406" s="68">
        <v>848.36181917286171</v>
      </c>
      <c r="AG406" s="68">
        <v>29.386026868939489</v>
      </c>
      <c r="AH406" s="67">
        <v>1094.3342027770548</v>
      </c>
      <c r="AI406" s="67">
        <v>30.998307889822151</v>
      </c>
      <c r="AJ406" s="68">
        <v>151.34800984040876</v>
      </c>
      <c r="AK406" s="68">
        <v>5.4897964795145144</v>
      </c>
      <c r="AL406" s="67">
        <v>3344.3035561063971</v>
      </c>
      <c r="AM406" s="67">
        <v>134.18501922649125</v>
      </c>
      <c r="AN406" s="52">
        <v>3.2280756117582907</v>
      </c>
      <c r="AO406" s="52">
        <v>0.37288002116019858</v>
      </c>
      <c r="AP406" s="68">
        <v>67.554845735576706</v>
      </c>
      <c r="AQ406" s="68">
        <v>2.1955324864062429</v>
      </c>
      <c r="AR406" s="71"/>
      <c r="AS406" s="71"/>
      <c r="AT406" s="70" t="s">
        <v>514</v>
      </c>
      <c r="AU406" s="70" t="s">
        <v>514</v>
      </c>
      <c r="AV406" s="70">
        <v>7.7579524013270942E-3</v>
      </c>
      <c r="AW406" s="70">
        <v>2.8630538623945229E-3</v>
      </c>
      <c r="AX406" s="70">
        <v>0.12166721733297288</v>
      </c>
      <c r="AY406" s="70">
        <v>1.0793059602118562E-2</v>
      </c>
      <c r="AZ406" s="70">
        <v>5.6481890666097621E-2</v>
      </c>
      <c r="BA406" s="70">
        <v>8.8801510005199185E-3</v>
      </c>
      <c r="BB406" s="70">
        <v>7.3161304432764723E-4</v>
      </c>
      <c r="BC406" s="70">
        <v>5.0567372181469731E-4</v>
      </c>
      <c r="BD406" s="70" t="s">
        <v>514</v>
      </c>
      <c r="BE406" s="70" t="s">
        <v>514</v>
      </c>
      <c r="BF406" s="70">
        <v>2.7374802045143247E-4</v>
      </c>
      <c r="BG406" s="70">
        <v>2.4333157373460665E-4</v>
      </c>
      <c r="BH406" s="70">
        <v>4.6200374087437797E-3</v>
      </c>
      <c r="BI406" s="70">
        <v>2.4574667067786063E-3</v>
      </c>
      <c r="BJ406" s="70">
        <v>2.8054984078962973E-2</v>
      </c>
      <c r="BK406" s="70">
        <v>4.2692367076682782E-3</v>
      </c>
    </row>
    <row r="407" spans="1:63" x14ac:dyDescent="0.15">
      <c r="A407" s="21" t="s">
        <v>593</v>
      </c>
      <c r="B407" s="21" t="s">
        <v>239</v>
      </c>
      <c r="C407" s="35">
        <v>40.462400000000002</v>
      </c>
      <c r="D407" s="35">
        <v>10.4953</v>
      </c>
      <c r="E407" s="35">
        <v>48.461300000000001</v>
      </c>
      <c r="F407" s="35">
        <v>0.205738</v>
      </c>
      <c r="G407" s="35">
        <v>0.42910799999999999</v>
      </c>
      <c r="H407" s="35" t="s">
        <v>514</v>
      </c>
      <c r="I407" s="35" t="s">
        <v>514</v>
      </c>
      <c r="J407" s="35" t="s">
        <v>514</v>
      </c>
      <c r="K407" s="35" t="s">
        <v>514</v>
      </c>
      <c r="L407" s="35">
        <v>100.054</v>
      </c>
      <c r="M407" s="35">
        <v>89.166899999999998</v>
      </c>
      <c r="N407" s="52">
        <v>1.3009599763698123</v>
      </c>
      <c r="O407" s="52">
        <v>7.0759283874037987E-2</v>
      </c>
      <c r="P407" s="70" t="s">
        <v>514</v>
      </c>
      <c r="Q407" s="70" t="s">
        <v>514</v>
      </c>
      <c r="R407" s="55" t="s">
        <v>514</v>
      </c>
      <c r="S407" s="55" t="s">
        <v>514</v>
      </c>
      <c r="T407" s="52">
        <v>121.33906129504064</v>
      </c>
      <c r="U407" s="52">
        <v>3.1270311529351411</v>
      </c>
      <c r="V407" s="52">
        <v>29.257570754463931</v>
      </c>
      <c r="W407" s="52">
        <v>0.60077147339761661</v>
      </c>
      <c r="X407" s="67">
        <v>1337.9142590834365</v>
      </c>
      <c r="Y407" s="67">
        <v>36.97508497830588</v>
      </c>
      <c r="Z407" s="52">
        <v>4.021332554061952</v>
      </c>
      <c r="AA407" s="52">
        <v>0.10607831677381649</v>
      </c>
      <c r="AB407" s="68">
        <v>56.786325450584464</v>
      </c>
      <c r="AC407" s="68">
        <v>1.5629263885481963</v>
      </c>
      <c r="AD407" s="52">
        <v>5.4073448428882154</v>
      </c>
      <c r="AE407" s="52">
        <v>0.16666473830819842</v>
      </c>
      <c r="AF407" s="68">
        <v>811.30987225115541</v>
      </c>
      <c r="AG407" s="68">
        <v>24.275413500428272</v>
      </c>
      <c r="AH407" s="67">
        <v>1095.2735454403828</v>
      </c>
      <c r="AI407" s="67">
        <v>29.119622563166264</v>
      </c>
      <c r="AJ407" s="68">
        <v>149.45497657161067</v>
      </c>
      <c r="AK407" s="68">
        <v>3.9753698644760278</v>
      </c>
      <c r="AL407" s="67">
        <v>3422.7501827311148</v>
      </c>
      <c r="AM407" s="67">
        <v>101.15486064766263</v>
      </c>
      <c r="AN407" s="52">
        <v>2.9617327395010062</v>
      </c>
      <c r="AO407" s="52">
        <v>0.35157259137961588</v>
      </c>
      <c r="AP407" s="68">
        <v>68.145950635763</v>
      </c>
      <c r="AQ407" s="68">
        <v>1.6044275862199466</v>
      </c>
      <c r="AR407" s="71"/>
      <c r="AS407" s="71"/>
      <c r="AT407" s="70" t="s">
        <v>514</v>
      </c>
      <c r="AU407" s="70" t="s">
        <v>514</v>
      </c>
      <c r="AV407" s="70">
        <v>7.1114563678831705E-3</v>
      </c>
      <c r="AW407" s="70">
        <v>2.4936275575694234E-3</v>
      </c>
      <c r="AX407" s="70">
        <v>0.11931236796523792</v>
      </c>
      <c r="AY407" s="70">
        <v>7.7513791687942408E-3</v>
      </c>
      <c r="AZ407" s="70">
        <v>4.9357118351726993E-2</v>
      </c>
      <c r="BA407" s="70">
        <v>5.7824239073152959E-3</v>
      </c>
      <c r="BB407" s="70" t="s">
        <v>514</v>
      </c>
      <c r="BC407" s="70" t="s">
        <v>514</v>
      </c>
      <c r="BD407" s="70" t="s">
        <v>514</v>
      </c>
      <c r="BE407" s="70" t="s">
        <v>514</v>
      </c>
      <c r="BF407" s="70">
        <v>1.7235986472867971E-4</v>
      </c>
      <c r="BG407" s="70">
        <v>1.4194341801185387E-4</v>
      </c>
      <c r="BH407" s="70">
        <v>4.3251414039303477E-3</v>
      </c>
      <c r="BI407" s="70">
        <v>2.5557653750497506E-3</v>
      </c>
      <c r="BJ407" s="70">
        <v>2.5208826273850786E-2</v>
      </c>
      <c r="BK407" s="70">
        <v>3.9642912285491154E-3</v>
      </c>
    </row>
    <row r="408" spans="1:63" x14ac:dyDescent="0.15">
      <c r="A408" s="21" t="s">
        <v>593</v>
      </c>
      <c r="B408" s="21" t="s">
        <v>240</v>
      </c>
      <c r="C408" s="35">
        <v>38.443300000000001</v>
      </c>
      <c r="D408" s="35">
        <v>19.751000000000001</v>
      </c>
      <c r="E408" s="35">
        <v>40.879399999999997</v>
      </c>
      <c r="F408" s="35">
        <v>0.216611</v>
      </c>
      <c r="G408" s="35">
        <v>0.17450199999999999</v>
      </c>
      <c r="H408" s="35" t="s">
        <v>514</v>
      </c>
      <c r="I408" s="35" t="s">
        <v>514</v>
      </c>
      <c r="J408" s="35" t="s">
        <v>514</v>
      </c>
      <c r="K408" s="35" t="s">
        <v>514</v>
      </c>
      <c r="L408" s="35">
        <v>99.4649</v>
      </c>
      <c r="M408" s="35">
        <v>78.675700000000006</v>
      </c>
      <c r="N408" s="52">
        <v>1.8164919017378034</v>
      </c>
      <c r="O408" s="52">
        <v>7.2780977699010485E-2</v>
      </c>
      <c r="P408" s="70" t="s">
        <v>514</v>
      </c>
      <c r="Q408" s="70" t="s">
        <v>514</v>
      </c>
      <c r="R408" s="55" t="s">
        <v>514</v>
      </c>
      <c r="S408" s="55" t="s">
        <v>514</v>
      </c>
      <c r="T408" s="52">
        <v>69.307313422431321</v>
      </c>
      <c r="U408" s="52">
        <v>2.3068262603619893</v>
      </c>
      <c r="V408" s="52">
        <v>60.497687371139996</v>
      </c>
      <c r="W408" s="52">
        <v>1.5019286834940415</v>
      </c>
      <c r="X408" s="67">
        <v>1388.5117437905919</v>
      </c>
      <c r="Y408" s="67">
        <v>42.813256290669969</v>
      </c>
      <c r="Z408" s="52">
        <v>5.7089421390999417</v>
      </c>
      <c r="AA408" s="52">
        <v>0.17358270017533606</v>
      </c>
      <c r="AB408" s="68">
        <v>83.668659333613434</v>
      </c>
      <c r="AC408" s="68">
        <v>2.2922920365373547</v>
      </c>
      <c r="AD408" s="52">
        <v>7.4165808547148293</v>
      </c>
      <c r="AE408" s="52">
        <v>0.22221965107759789</v>
      </c>
      <c r="AF408" s="68">
        <v>80.747691222477201</v>
      </c>
      <c r="AG408" s="68">
        <v>2.5553066842556076</v>
      </c>
      <c r="AH408" s="67">
        <v>2183.9716922374696</v>
      </c>
      <c r="AI408" s="67">
        <v>65.753986432956083</v>
      </c>
      <c r="AJ408" s="68">
        <v>219.40255585370079</v>
      </c>
      <c r="AK408" s="68">
        <v>7.2881780848727171</v>
      </c>
      <c r="AL408" s="67">
        <v>1531.7736040931768</v>
      </c>
      <c r="AM408" s="67">
        <v>39.223313312358975</v>
      </c>
      <c r="AN408" s="52">
        <v>5.230974011133072</v>
      </c>
      <c r="AO408" s="52">
        <v>0.23438172758641057</v>
      </c>
      <c r="AP408" s="68">
        <v>125.48312595383373</v>
      </c>
      <c r="AQ408" s="68">
        <v>3.6310729582872479</v>
      </c>
      <c r="AR408" s="71"/>
      <c r="AS408" s="71"/>
      <c r="AT408" s="70" t="s">
        <v>514</v>
      </c>
      <c r="AU408" s="70" t="s">
        <v>514</v>
      </c>
      <c r="AV408" s="70">
        <v>9.3280141968337688E-3</v>
      </c>
      <c r="AW408" s="70">
        <v>1.9394881003317736E-3</v>
      </c>
      <c r="AX408" s="70">
        <v>0.14855174761461368</v>
      </c>
      <c r="AY408" s="70">
        <v>8.3400915107279799E-3</v>
      </c>
      <c r="AZ408" s="70">
        <v>4.2851891455997285E-2</v>
      </c>
      <c r="BA408" s="70">
        <v>6.9182571748236579E-3</v>
      </c>
      <c r="BB408" s="70" t="s">
        <v>514</v>
      </c>
      <c r="BC408" s="70" t="s">
        <v>514</v>
      </c>
      <c r="BD408" s="70" t="s">
        <v>514</v>
      </c>
      <c r="BE408" s="70" t="s">
        <v>514</v>
      </c>
      <c r="BF408" s="70" t="s">
        <v>514</v>
      </c>
      <c r="BG408" s="70" t="s">
        <v>514</v>
      </c>
      <c r="BH408" s="70">
        <v>4.4234400722014912E-3</v>
      </c>
      <c r="BI408" s="70">
        <v>2.359168038507462E-3</v>
      </c>
      <c r="BJ408" s="70">
        <v>4.2590718583643064E-2</v>
      </c>
      <c r="BK408" s="70">
        <v>6.0989095823832549E-3</v>
      </c>
    </row>
    <row r="409" spans="1:63" x14ac:dyDescent="0.15">
      <c r="A409" s="21" t="s">
        <v>593</v>
      </c>
      <c r="B409" s="21" t="s">
        <v>241</v>
      </c>
      <c r="C409" s="35">
        <v>40.847999999999999</v>
      </c>
      <c r="D409" s="35">
        <v>11.128</v>
      </c>
      <c r="E409" s="35">
        <v>48.152299999999997</v>
      </c>
      <c r="F409" s="35">
        <v>0.19878899999999999</v>
      </c>
      <c r="G409" s="35">
        <v>0.42121799999999998</v>
      </c>
      <c r="H409" s="35" t="s">
        <v>514</v>
      </c>
      <c r="I409" s="35" t="s">
        <v>514</v>
      </c>
      <c r="J409" s="35" t="s">
        <v>514</v>
      </c>
      <c r="K409" s="35" t="s">
        <v>514</v>
      </c>
      <c r="L409" s="35">
        <v>100.748</v>
      </c>
      <c r="M409" s="35">
        <v>88.523499999999999</v>
      </c>
      <c r="N409" s="52">
        <v>1.2878189665074911</v>
      </c>
      <c r="O409" s="52">
        <v>9.9062997423653168E-2</v>
      </c>
      <c r="P409" s="70" t="s">
        <v>514</v>
      </c>
      <c r="Q409" s="70" t="s">
        <v>514</v>
      </c>
      <c r="R409" s="55" t="s">
        <v>514</v>
      </c>
      <c r="S409" s="55" t="s">
        <v>514</v>
      </c>
      <c r="T409" s="52">
        <v>134.71865360514019</v>
      </c>
      <c r="U409" s="52">
        <v>3.8959732397224709</v>
      </c>
      <c r="V409" s="52">
        <v>16.965786408748691</v>
      </c>
      <c r="W409" s="52">
        <v>0.53468661132387874</v>
      </c>
      <c r="X409" s="67">
        <v>1322.3458022504656</v>
      </c>
      <c r="Y409" s="67">
        <v>38.921142082427245</v>
      </c>
      <c r="Z409" s="52">
        <v>4.4167153711279958</v>
      </c>
      <c r="AA409" s="52">
        <v>0.14465225014611338</v>
      </c>
      <c r="AB409" s="68">
        <v>69.914907114389308</v>
      </c>
      <c r="AC409" s="68">
        <v>2.7090724068168739</v>
      </c>
      <c r="AD409" s="52">
        <v>8.3054594590252222</v>
      </c>
      <c r="AE409" s="52">
        <v>0.34258862874463009</v>
      </c>
      <c r="AF409" s="68">
        <v>801.08864551413296</v>
      </c>
      <c r="AG409" s="68">
        <v>28.108373526811683</v>
      </c>
      <c r="AH409" s="67">
        <v>1266.2339101660684</v>
      </c>
      <c r="AI409" s="67">
        <v>43.209762513085423</v>
      </c>
      <c r="AJ409" s="68">
        <v>159.96131121344015</v>
      </c>
      <c r="AK409" s="68">
        <v>6.152358123593852</v>
      </c>
      <c r="AL409" s="67">
        <v>3063.5472081863536</v>
      </c>
      <c r="AM409" s="67">
        <v>98.058283280897442</v>
      </c>
      <c r="AN409" s="52">
        <v>3.3452664755514965</v>
      </c>
      <c r="AO409" s="52">
        <v>0.3196114467087417</v>
      </c>
      <c r="AP409" s="68">
        <v>84.105782940792992</v>
      </c>
      <c r="AQ409" s="68">
        <v>3.0399680581009521</v>
      </c>
      <c r="AR409" s="71"/>
      <c r="AS409" s="71"/>
      <c r="AT409" s="70" t="s">
        <v>514</v>
      </c>
      <c r="AU409" s="70" t="s">
        <v>514</v>
      </c>
      <c r="AV409" s="70">
        <v>9.9745102302776934E-3</v>
      </c>
      <c r="AW409" s="70">
        <v>3.3248367434258975E-3</v>
      </c>
      <c r="AX409" s="70">
        <v>0.13246027693509146</v>
      </c>
      <c r="AY409" s="70">
        <v>9.8118723655623297E-3</v>
      </c>
      <c r="AZ409" s="70">
        <v>5.1422269747196735E-2</v>
      </c>
      <c r="BA409" s="70">
        <v>6.8149996050501701E-3</v>
      </c>
      <c r="BB409" s="70" t="s">
        <v>514</v>
      </c>
      <c r="BC409" s="70" t="s">
        <v>514</v>
      </c>
      <c r="BD409" s="70" t="s">
        <v>514</v>
      </c>
      <c r="BE409" s="70" t="s">
        <v>514</v>
      </c>
      <c r="BF409" s="70" t="s">
        <v>514</v>
      </c>
      <c r="BG409" s="70" t="s">
        <v>514</v>
      </c>
      <c r="BH409" s="70">
        <v>3.7353493943034816E-3</v>
      </c>
      <c r="BI409" s="70">
        <v>2.0642720336940291E-3</v>
      </c>
      <c r="BJ409" s="70">
        <v>2.7546741613764369E-2</v>
      </c>
      <c r="BK409" s="70">
        <v>5.0824246519860462E-3</v>
      </c>
    </row>
    <row r="410" spans="1:63" x14ac:dyDescent="0.15">
      <c r="A410" s="21" t="s">
        <v>593</v>
      </c>
      <c r="B410" s="21" t="s">
        <v>242</v>
      </c>
      <c r="C410" s="35">
        <v>39.041699999999999</v>
      </c>
      <c r="D410" s="35">
        <v>17.0518</v>
      </c>
      <c r="E410" s="35">
        <v>43.187800000000003</v>
      </c>
      <c r="F410" s="35">
        <v>0.21359600000000001</v>
      </c>
      <c r="G410" s="35">
        <v>0.26852599999999999</v>
      </c>
      <c r="H410" s="35" t="s">
        <v>514</v>
      </c>
      <c r="I410" s="35" t="s">
        <v>514</v>
      </c>
      <c r="J410" s="35" t="s">
        <v>514</v>
      </c>
      <c r="K410" s="35" t="s">
        <v>514</v>
      </c>
      <c r="L410" s="35">
        <v>99.763499999999993</v>
      </c>
      <c r="M410" s="35">
        <v>81.867000000000004</v>
      </c>
      <c r="N410" s="52">
        <v>1.9246525213738328</v>
      </c>
      <c r="O410" s="52">
        <v>8.6932834473818082E-2</v>
      </c>
      <c r="P410" s="70" t="s">
        <v>514</v>
      </c>
      <c r="Q410" s="70" t="s">
        <v>514</v>
      </c>
      <c r="R410" s="55" t="s">
        <v>514</v>
      </c>
      <c r="S410" s="55" t="s">
        <v>514</v>
      </c>
      <c r="T410" s="52">
        <v>65.155026153779744</v>
      </c>
      <c r="U410" s="52">
        <v>1.8454610082895917</v>
      </c>
      <c r="V410" s="52">
        <v>50.284572323380509</v>
      </c>
      <c r="W410" s="52">
        <v>1.0813886521157099</v>
      </c>
      <c r="X410" s="67">
        <v>1407.9723148318055</v>
      </c>
      <c r="Y410" s="67">
        <v>52.543541811276782</v>
      </c>
      <c r="Z410" s="52">
        <v>5.4485680888369385</v>
      </c>
      <c r="AA410" s="52">
        <v>0.1832261835184103</v>
      </c>
      <c r="AB410" s="68">
        <v>73.457540261765232</v>
      </c>
      <c r="AC410" s="68">
        <v>2.2922920365373547</v>
      </c>
      <c r="AD410" s="52">
        <v>6.8610317270208352</v>
      </c>
      <c r="AE410" s="52">
        <v>0.22221965107759789</v>
      </c>
      <c r="AF410" s="68">
        <v>253.61418841236906</v>
      </c>
      <c r="AG410" s="68">
        <v>7.793685386979603</v>
      </c>
      <c r="AH410" s="67">
        <v>1832.6575361528187</v>
      </c>
      <c r="AI410" s="67">
        <v>61.05727311631636</v>
      </c>
      <c r="AJ410" s="68">
        <v>191.00705682172915</v>
      </c>
      <c r="AK410" s="68">
        <v>6.4363131139135685</v>
      </c>
      <c r="AL410" s="67">
        <v>2318.304255251533</v>
      </c>
      <c r="AM410" s="67">
        <v>81.543203991483139</v>
      </c>
      <c r="AN410" s="52">
        <v>3.8246836456146087</v>
      </c>
      <c r="AO410" s="52">
        <v>0.30895773181845027</v>
      </c>
      <c r="AP410" s="68">
        <v>113.32325372142992</v>
      </c>
      <c r="AQ410" s="68">
        <v>4.0532907441346024</v>
      </c>
      <c r="AR410" s="71"/>
      <c r="AS410" s="71"/>
      <c r="AT410" s="70" t="s">
        <v>514</v>
      </c>
      <c r="AU410" s="70" t="s">
        <v>514</v>
      </c>
      <c r="AV410" s="70">
        <v>5.4490379961702213E-3</v>
      </c>
      <c r="AW410" s="70">
        <v>2.0318446765380488E-3</v>
      </c>
      <c r="AX410" s="70">
        <v>0.14717808548343495</v>
      </c>
      <c r="AY410" s="70">
        <v>6.9664293795492545E-3</v>
      </c>
      <c r="AZ410" s="70">
        <v>5.1835300026290686E-2</v>
      </c>
      <c r="BA410" s="70">
        <v>6.5052268957297077E-3</v>
      </c>
      <c r="BB410" s="70" t="s">
        <v>514</v>
      </c>
      <c r="BC410" s="70" t="s">
        <v>514</v>
      </c>
      <c r="BD410" s="70" t="s">
        <v>514</v>
      </c>
      <c r="BE410" s="70" t="s">
        <v>514</v>
      </c>
      <c r="BF410" s="70" t="s">
        <v>514</v>
      </c>
      <c r="BG410" s="70" t="s">
        <v>514</v>
      </c>
      <c r="BH410" s="70">
        <v>4.4234400722014912E-3</v>
      </c>
      <c r="BI410" s="70">
        <v>2.1625707019651739E-3</v>
      </c>
      <c r="BJ410" s="70">
        <v>4.7469846249549669E-2</v>
      </c>
      <c r="BK410" s="70">
        <v>7.4203399918996273E-3</v>
      </c>
    </row>
    <row r="411" spans="1:63" x14ac:dyDescent="0.15">
      <c r="A411" s="21" t="s">
        <v>593</v>
      </c>
      <c r="B411" s="21" t="s">
        <v>243</v>
      </c>
      <c r="C411" s="35">
        <v>40.578499999999998</v>
      </c>
      <c r="D411" s="35">
        <v>10.3727</v>
      </c>
      <c r="E411" s="35">
        <v>48.633000000000003</v>
      </c>
      <c r="F411" s="35">
        <v>0.19935700000000001</v>
      </c>
      <c r="G411" s="35">
        <v>0.42799300000000001</v>
      </c>
      <c r="H411" s="35" t="s">
        <v>514</v>
      </c>
      <c r="I411" s="35" t="s">
        <v>514</v>
      </c>
      <c r="J411" s="35" t="s">
        <v>514</v>
      </c>
      <c r="K411" s="35" t="s">
        <v>514</v>
      </c>
      <c r="L411" s="35">
        <v>100.212</v>
      </c>
      <c r="M411" s="35">
        <v>89.313599999999994</v>
      </c>
      <c r="N411" s="52">
        <v>1.2453633961830683</v>
      </c>
      <c r="O411" s="52">
        <v>8.0867752998900547E-2</v>
      </c>
      <c r="P411" s="70" t="s">
        <v>514</v>
      </c>
      <c r="Q411" s="70" t="s">
        <v>514</v>
      </c>
      <c r="R411" s="55" t="s">
        <v>514</v>
      </c>
      <c r="S411" s="55" t="s">
        <v>514</v>
      </c>
      <c r="T411" s="52">
        <v>111.49660258416283</v>
      </c>
      <c r="U411" s="52">
        <v>3.8447104339366489</v>
      </c>
      <c r="V411" s="52">
        <v>45.89894056757791</v>
      </c>
      <c r="W411" s="52">
        <v>1.5620058308338032</v>
      </c>
      <c r="X411" s="67">
        <v>1210.4475187634873</v>
      </c>
      <c r="Y411" s="67">
        <v>42.813256290669969</v>
      </c>
      <c r="Z411" s="52">
        <v>3.8959672706019877</v>
      </c>
      <c r="AA411" s="52">
        <v>0.15429573348918763</v>
      </c>
      <c r="AB411" s="68">
        <v>59.495397857401343</v>
      </c>
      <c r="AC411" s="68">
        <v>1.6671214811180761</v>
      </c>
      <c r="AD411" s="52">
        <v>5.1573477354259181</v>
      </c>
      <c r="AE411" s="52">
        <v>0.16666473830819842</v>
      </c>
      <c r="AF411" s="68">
        <v>866.24896596265103</v>
      </c>
      <c r="AG411" s="68">
        <v>29.386026868939489</v>
      </c>
      <c r="AH411" s="67">
        <v>1077.4260348371517</v>
      </c>
      <c r="AI411" s="67">
        <v>37.573706533117758</v>
      </c>
      <c r="AJ411" s="68">
        <v>155.2287280414449</v>
      </c>
      <c r="AK411" s="68">
        <v>5.1111898257548933</v>
      </c>
      <c r="AL411" s="67">
        <v>3602.3516700034957</v>
      </c>
      <c r="AM411" s="67">
        <v>123.8630946706073</v>
      </c>
      <c r="AN411" s="52">
        <v>3.2706904713194564</v>
      </c>
      <c r="AO411" s="52">
        <v>0.30895773181845027</v>
      </c>
      <c r="AP411" s="68">
        <v>64.514877677475766</v>
      </c>
      <c r="AQ411" s="68">
        <v>2.3644196007451845</v>
      </c>
      <c r="AR411" s="71"/>
      <c r="AS411" s="71"/>
      <c r="AT411" s="70" t="s">
        <v>514</v>
      </c>
      <c r="AU411" s="70" t="s">
        <v>514</v>
      </c>
      <c r="AV411" s="70">
        <v>8.6815181633898442E-3</v>
      </c>
      <c r="AW411" s="70">
        <v>2.4936275575694234E-3</v>
      </c>
      <c r="AX411" s="70">
        <v>0.10518327175882818</v>
      </c>
      <c r="AY411" s="70">
        <v>6.4758357612711374E-3</v>
      </c>
      <c r="AZ411" s="70">
        <v>4.9253860781953498E-2</v>
      </c>
      <c r="BA411" s="70">
        <v>8.0540904423320181E-3</v>
      </c>
      <c r="BB411" s="70">
        <v>5.5946879860349489E-4</v>
      </c>
      <c r="BC411" s="70">
        <v>4.8415569109917827E-4</v>
      </c>
      <c r="BD411" s="70" t="s">
        <v>514</v>
      </c>
      <c r="BE411" s="70" t="s">
        <v>514</v>
      </c>
      <c r="BF411" s="70">
        <v>1.6222104915640444E-4</v>
      </c>
      <c r="BG411" s="70">
        <v>1.4194341801185387E-4</v>
      </c>
      <c r="BH411" s="70">
        <v>5.1115307500995012E-3</v>
      </c>
      <c r="BI411" s="70">
        <v>2.2608693702363177E-3</v>
      </c>
      <c r="BJ411" s="70">
        <v>2.876652353024102E-2</v>
      </c>
      <c r="BK411" s="70">
        <v>4.6758306798271622E-3</v>
      </c>
    </row>
    <row r="412" spans="1:63" x14ac:dyDescent="0.15">
      <c r="A412" s="21" t="s">
        <v>593</v>
      </c>
      <c r="B412" s="21" t="s">
        <v>244</v>
      </c>
      <c r="C412" s="35">
        <v>40.362200000000001</v>
      </c>
      <c r="D412" s="35">
        <v>10.518800000000001</v>
      </c>
      <c r="E412" s="35">
        <v>48.481999999999999</v>
      </c>
      <c r="F412" s="35">
        <v>0.203066</v>
      </c>
      <c r="G412" s="35">
        <v>0.42532700000000001</v>
      </c>
      <c r="H412" s="35" t="s">
        <v>514</v>
      </c>
      <c r="I412" s="35" t="s">
        <v>514</v>
      </c>
      <c r="J412" s="35" t="s">
        <v>514</v>
      </c>
      <c r="K412" s="35" t="s">
        <v>514</v>
      </c>
      <c r="L412" s="35">
        <v>99.991399999999999</v>
      </c>
      <c r="M412" s="35">
        <v>89.1494</v>
      </c>
      <c r="N412" s="52">
        <v>1.369697566418878</v>
      </c>
      <c r="O412" s="52">
        <v>9.0976222123763106E-2</v>
      </c>
      <c r="P412" s="70" t="s">
        <v>514</v>
      </c>
      <c r="Q412" s="70" t="s">
        <v>514</v>
      </c>
      <c r="R412" s="55" t="s">
        <v>514</v>
      </c>
      <c r="S412" s="55" t="s">
        <v>514</v>
      </c>
      <c r="T412" s="52">
        <v>117.39182524953235</v>
      </c>
      <c r="U412" s="52">
        <v>2.6656659008627437</v>
      </c>
      <c r="V412" s="52">
        <v>90.896723925059391</v>
      </c>
      <c r="W412" s="52">
        <v>1.8023144201928498</v>
      </c>
      <c r="X412" s="67">
        <v>1258.1259178144605</v>
      </c>
      <c r="Y412" s="67">
        <v>40.867199186548604</v>
      </c>
      <c r="Z412" s="52">
        <v>3.9827586206896552</v>
      </c>
      <c r="AA412" s="52">
        <v>0.11572180011689072</v>
      </c>
      <c r="AB412" s="68">
        <v>51.993351192369992</v>
      </c>
      <c r="AC412" s="68">
        <v>1.6671214811180761</v>
      </c>
      <c r="AD412" s="52">
        <v>5.9165982099410437</v>
      </c>
      <c r="AE412" s="52">
        <v>0.16666473830819842</v>
      </c>
      <c r="AF412" s="68">
        <v>885.41376609456802</v>
      </c>
      <c r="AG412" s="68">
        <v>33.218986895322899</v>
      </c>
      <c r="AH412" s="67">
        <v>1107.4850000636459</v>
      </c>
      <c r="AI412" s="67">
        <v>34.755678543133925</v>
      </c>
      <c r="AJ412" s="68">
        <v>156.45919966616367</v>
      </c>
      <c r="AK412" s="68">
        <v>4.9218864988750823</v>
      </c>
      <c r="AL412" s="67">
        <v>3499.132424444656</v>
      </c>
      <c r="AM412" s="67">
        <v>103.21924555883942</v>
      </c>
      <c r="AN412" s="52">
        <v>3.7288002116019863</v>
      </c>
      <c r="AO412" s="52">
        <v>0.33026516159903307</v>
      </c>
      <c r="AP412" s="68">
        <v>65.612643920678877</v>
      </c>
      <c r="AQ412" s="68">
        <v>2.111088929236772</v>
      </c>
      <c r="AR412" s="71"/>
      <c r="AS412" s="71"/>
      <c r="AT412" s="70" t="s">
        <v>514</v>
      </c>
      <c r="AU412" s="70" t="s">
        <v>514</v>
      </c>
      <c r="AV412" s="70">
        <v>4.9872551151388467E-3</v>
      </c>
      <c r="AW412" s="70">
        <v>2.5859841337756984E-3</v>
      </c>
      <c r="AX412" s="70">
        <v>0.11450455050611238</v>
      </c>
      <c r="AY412" s="70">
        <v>8.5363289580392254E-3</v>
      </c>
      <c r="AZ412" s="70">
        <v>4.5846360979428416E-2</v>
      </c>
      <c r="BA412" s="70">
        <v>7.2280298841441194E-3</v>
      </c>
      <c r="BB412" s="70">
        <v>5.4870978324573539E-4</v>
      </c>
      <c r="BC412" s="70">
        <v>4.0884258359486165E-4</v>
      </c>
      <c r="BD412" s="70" t="s">
        <v>514</v>
      </c>
      <c r="BE412" s="70" t="s">
        <v>514</v>
      </c>
      <c r="BF412" s="70">
        <v>5.0694077861376384E-4</v>
      </c>
      <c r="BG412" s="70">
        <v>2.7374802045143247E-4</v>
      </c>
      <c r="BH412" s="70">
        <v>4.2268427356592026E-3</v>
      </c>
      <c r="BI412" s="70">
        <v>2.2608693702363177E-3</v>
      </c>
      <c r="BJ412" s="70">
        <v>2.4598935315612462E-2</v>
      </c>
      <c r="BK412" s="70">
        <v>4.6758306798271622E-3</v>
      </c>
    </row>
    <row r="413" spans="1:63" x14ac:dyDescent="0.15">
      <c r="A413" s="21" t="s">
        <v>593</v>
      </c>
      <c r="B413" s="21" t="s">
        <v>245</v>
      </c>
      <c r="C413" s="35">
        <v>40.424999999999997</v>
      </c>
      <c r="D413" s="35">
        <v>11.501899999999999</v>
      </c>
      <c r="E413" s="35">
        <v>47.728299999999997</v>
      </c>
      <c r="F413" s="35">
        <v>0.22051200000000001</v>
      </c>
      <c r="G413" s="35">
        <v>0.40317999999999998</v>
      </c>
      <c r="H413" s="35" t="s">
        <v>514</v>
      </c>
      <c r="I413" s="35" t="s">
        <v>514</v>
      </c>
      <c r="J413" s="35" t="s">
        <v>514</v>
      </c>
      <c r="K413" s="35" t="s">
        <v>514</v>
      </c>
      <c r="L413" s="35">
        <v>100.279</v>
      </c>
      <c r="M413" s="35">
        <v>88.090999999999994</v>
      </c>
      <c r="N413" s="52">
        <v>1.3717192602438504</v>
      </c>
      <c r="O413" s="52">
        <v>8.7943681386304332E-2</v>
      </c>
      <c r="P413" s="70" t="s">
        <v>514</v>
      </c>
      <c r="Q413" s="70" t="s">
        <v>514</v>
      </c>
      <c r="R413" s="55" t="s">
        <v>514</v>
      </c>
      <c r="S413" s="55" t="s">
        <v>514</v>
      </c>
      <c r="T413" s="52">
        <v>105.80643114193659</v>
      </c>
      <c r="U413" s="52">
        <v>4.1010244628657588</v>
      </c>
      <c r="V413" s="52">
        <v>21.747927336993722</v>
      </c>
      <c r="W413" s="52">
        <v>0.72092576807713993</v>
      </c>
      <c r="X413" s="67">
        <v>1316.5076309381016</v>
      </c>
      <c r="Y413" s="67">
        <v>36.97508497830588</v>
      </c>
      <c r="Z413" s="52">
        <v>3.8670368205727645</v>
      </c>
      <c r="AA413" s="52">
        <v>0.13500876680303919</v>
      </c>
      <c r="AB413" s="68">
        <v>53.035302118068792</v>
      </c>
      <c r="AC413" s="68">
        <v>1.9797067588277153</v>
      </c>
      <c r="AD413" s="52">
        <v>6.0647446439927757</v>
      </c>
      <c r="AE413" s="52">
        <v>0.19444219469289817</v>
      </c>
      <c r="AF413" s="68">
        <v>761.48139190817108</v>
      </c>
      <c r="AG413" s="68">
        <v>20.442453474044861</v>
      </c>
      <c r="AH413" s="67">
        <v>1178.8750424765697</v>
      </c>
      <c r="AI413" s="67">
        <v>31.937650553150096</v>
      </c>
      <c r="AJ413" s="68">
        <v>153.6196497629665</v>
      </c>
      <c r="AK413" s="68">
        <v>3.7860665375962168</v>
      </c>
      <c r="AL413" s="67">
        <v>3405.2029109861123</v>
      </c>
      <c r="AM413" s="67">
        <v>91.865128547367078</v>
      </c>
      <c r="AN413" s="52">
        <v>3.4091887648932446</v>
      </c>
      <c r="AO413" s="52">
        <v>0.35157259137961588</v>
      </c>
      <c r="AP413" s="68">
        <v>79.883605082319448</v>
      </c>
      <c r="AQ413" s="68">
        <v>2.87108094376201</v>
      </c>
      <c r="AR413" s="71"/>
      <c r="AS413" s="71"/>
      <c r="AT413" s="70" t="s">
        <v>514</v>
      </c>
      <c r="AU413" s="70" t="s">
        <v>514</v>
      </c>
      <c r="AV413" s="70">
        <v>8.4044484347710197E-3</v>
      </c>
      <c r="AW413" s="70">
        <v>2.5859841337756984E-3</v>
      </c>
      <c r="AX413" s="70">
        <v>0.11725187476846984</v>
      </c>
      <c r="AY413" s="70">
        <v>7.2607855505161236E-3</v>
      </c>
      <c r="AZ413" s="70">
        <v>4.4917042851467026E-2</v>
      </c>
      <c r="BA413" s="70">
        <v>7.3312874539176072E-3</v>
      </c>
      <c r="BB413" s="70" t="s">
        <v>514</v>
      </c>
      <c r="BC413" s="70" t="s">
        <v>514</v>
      </c>
      <c r="BD413" s="70" t="s">
        <v>514</v>
      </c>
      <c r="BE413" s="70" t="s">
        <v>514</v>
      </c>
      <c r="BF413" s="70" t="s">
        <v>514</v>
      </c>
      <c r="BG413" s="70" t="s">
        <v>514</v>
      </c>
      <c r="BH413" s="70" t="s">
        <v>514</v>
      </c>
      <c r="BI413" s="70" t="s">
        <v>514</v>
      </c>
      <c r="BJ413" s="70">
        <v>2.5818717232089113E-2</v>
      </c>
      <c r="BK413" s="70">
        <v>4.3708852007079994E-3</v>
      </c>
    </row>
    <row r="414" spans="1:63" x14ac:dyDescent="0.15">
      <c r="A414" s="21" t="s">
        <v>593</v>
      </c>
      <c r="B414" s="21" t="s">
        <v>246</v>
      </c>
      <c r="C414" s="35">
        <v>40.291200000000003</v>
      </c>
      <c r="D414" s="35">
        <v>10.5685</v>
      </c>
      <c r="E414" s="35">
        <v>48.372199999999999</v>
      </c>
      <c r="F414" s="35">
        <v>0.19826199999999999</v>
      </c>
      <c r="G414" s="35">
        <v>0.42152200000000001</v>
      </c>
      <c r="H414" s="35" t="s">
        <v>514</v>
      </c>
      <c r="I414" s="35" t="s">
        <v>514</v>
      </c>
      <c r="J414" s="35" t="s">
        <v>514</v>
      </c>
      <c r="K414" s="35" t="s">
        <v>514</v>
      </c>
      <c r="L414" s="35">
        <v>99.851699999999994</v>
      </c>
      <c r="M414" s="35">
        <v>89.081699999999998</v>
      </c>
      <c r="N414" s="52">
        <v>1.1887559690838378</v>
      </c>
      <c r="O414" s="52">
        <v>7.7835212261441772E-2</v>
      </c>
      <c r="P414" s="70" t="s">
        <v>514</v>
      </c>
      <c r="Q414" s="70" t="s">
        <v>514</v>
      </c>
      <c r="R414" s="55" t="s">
        <v>514</v>
      </c>
      <c r="S414" s="55" t="s">
        <v>514</v>
      </c>
      <c r="T414" s="52">
        <v>126.61913029098031</v>
      </c>
      <c r="U414" s="52">
        <v>3.9472360455082933</v>
      </c>
      <c r="V414" s="52">
        <v>21.267310158275627</v>
      </c>
      <c r="W414" s="52">
        <v>0.66084862073737827</v>
      </c>
      <c r="X414" s="67">
        <v>1296.0740313448273</v>
      </c>
      <c r="Y414" s="67">
        <v>48.651427603034051</v>
      </c>
      <c r="Z414" s="52">
        <v>3.9731151373465816</v>
      </c>
      <c r="AA414" s="52">
        <v>0.17358270017533606</v>
      </c>
      <c r="AB414" s="68">
        <v>67.51841998528208</v>
      </c>
      <c r="AC414" s="68">
        <v>2.8132674993867535</v>
      </c>
      <c r="AD414" s="52">
        <v>5.2591984088364834</v>
      </c>
      <c r="AE414" s="52">
        <v>0.21296049894936467</v>
      </c>
      <c r="AF414" s="68">
        <v>858.58304590988416</v>
      </c>
      <c r="AG414" s="68">
        <v>34.496640237450706</v>
      </c>
      <c r="AH414" s="67">
        <v>1049.2457549373134</v>
      </c>
      <c r="AI414" s="67">
        <v>34.755678543133925</v>
      </c>
      <c r="AJ414" s="68">
        <v>153.43034643608669</v>
      </c>
      <c r="AK414" s="68">
        <v>5.0165381623149869</v>
      </c>
      <c r="AL414" s="67">
        <v>3437.2008771093524</v>
      </c>
      <c r="AM414" s="67">
        <v>144.50694378237517</v>
      </c>
      <c r="AN414" s="52">
        <v>3.2174218968679997</v>
      </c>
      <c r="AO414" s="52">
        <v>0.40484116583107282</v>
      </c>
      <c r="AP414" s="68">
        <v>65.528200363509399</v>
      </c>
      <c r="AQ414" s="68">
        <v>2.6177502722535975</v>
      </c>
      <c r="AR414" s="71"/>
      <c r="AS414" s="71"/>
      <c r="AT414" s="70" t="s">
        <v>514</v>
      </c>
      <c r="AU414" s="70" t="s">
        <v>514</v>
      </c>
      <c r="AV414" s="70">
        <v>9.4203707730400443E-3</v>
      </c>
      <c r="AW414" s="70">
        <v>2.4012709813631484E-3</v>
      </c>
      <c r="AX414" s="70">
        <v>0.11970484285986041</v>
      </c>
      <c r="AY414" s="70">
        <v>1.1774246838674795E-2</v>
      </c>
      <c r="AZ414" s="70">
        <v>6.050893588726363E-2</v>
      </c>
      <c r="BA414" s="70">
        <v>9.3964388493873556E-3</v>
      </c>
      <c r="BB414" s="70" t="s">
        <v>514</v>
      </c>
      <c r="BC414" s="70" t="s">
        <v>514</v>
      </c>
      <c r="BD414" s="70" t="s">
        <v>514</v>
      </c>
      <c r="BE414" s="70" t="s">
        <v>514</v>
      </c>
      <c r="BF414" s="70">
        <v>2.6360920487915719E-4</v>
      </c>
      <c r="BG414" s="70">
        <v>2.1291512701778083E-4</v>
      </c>
      <c r="BH414" s="70" t="s">
        <v>514</v>
      </c>
      <c r="BI414" s="70" t="s">
        <v>514</v>
      </c>
      <c r="BJ414" s="70">
        <v>2.86648750372013E-2</v>
      </c>
      <c r="BK414" s="70">
        <v>4.4725336937477206E-3</v>
      </c>
    </row>
    <row r="415" spans="1:63" x14ac:dyDescent="0.15">
      <c r="A415" s="21" t="s">
        <v>593</v>
      </c>
      <c r="B415" s="21" t="s">
        <v>247</v>
      </c>
      <c r="C415" s="35">
        <v>39.307400000000001</v>
      </c>
      <c r="D415" s="35">
        <v>17.538599999999999</v>
      </c>
      <c r="E415" s="35">
        <v>42.833399999999997</v>
      </c>
      <c r="F415" s="35">
        <v>0.238894</v>
      </c>
      <c r="G415" s="35">
        <v>0.22484799999999999</v>
      </c>
      <c r="H415" s="35" t="s">
        <v>514</v>
      </c>
      <c r="I415" s="35" t="s">
        <v>514</v>
      </c>
      <c r="J415" s="35" t="s">
        <v>514</v>
      </c>
      <c r="K415" s="35" t="s">
        <v>514</v>
      </c>
      <c r="L415" s="35">
        <v>100.143</v>
      </c>
      <c r="M415" s="35">
        <v>81.320599999999999</v>
      </c>
      <c r="N415" s="52">
        <v>1.5364873069791103</v>
      </c>
      <c r="O415" s="52">
        <v>0.10108469124862568</v>
      </c>
      <c r="P415" s="70" t="s">
        <v>514</v>
      </c>
      <c r="Q415" s="70" t="s">
        <v>514</v>
      </c>
      <c r="R415" s="55" t="s">
        <v>514</v>
      </c>
      <c r="S415" s="55" t="s">
        <v>514</v>
      </c>
      <c r="T415" s="52">
        <v>115.85394107595769</v>
      </c>
      <c r="U415" s="52">
        <v>3.2808195702926075</v>
      </c>
      <c r="V415" s="52">
        <v>37.067599908632943</v>
      </c>
      <c r="W415" s="52">
        <v>1.0813886521157099</v>
      </c>
      <c r="X415" s="67">
        <v>1574.3601972341819</v>
      </c>
      <c r="Y415" s="67">
        <v>69.08502719630836</v>
      </c>
      <c r="Z415" s="52">
        <v>6.3646990064289888</v>
      </c>
      <c r="AA415" s="52">
        <v>0.23144360023378144</v>
      </c>
      <c r="AB415" s="68">
        <v>69.810712021819441</v>
      </c>
      <c r="AC415" s="68">
        <v>2.6048773142469939</v>
      </c>
      <c r="AD415" s="52">
        <v>12.379486395447849</v>
      </c>
      <c r="AE415" s="52">
        <v>0.44443930215519578</v>
      </c>
      <c r="AF415" s="68">
        <v>468.89877656090403</v>
      </c>
      <c r="AG415" s="68">
        <v>15.331840105533646</v>
      </c>
      <c r="AH415" s="67">
        <v>1810.1133122329481</v>
      </c>
      <c r="AI415" s="67">
        <v>57.299902463004585</v>
      </c>
      <c r="AJ415" s="68">
        <v>192.52148343676762</v>
      </c>
      <c r="AK415" s="68">
        <v>5.4897964795145144</v>
      </c>
      <c r="AL415" s="67">
        <v>1778.4676009788031</v>
      </c>
      <c r="AM415" s="67">
        <v>65.028124702068837</v>
      </c>
      <c r="AN415" s="52">
        <v>3.8672985051757744</v>
      </c>
      <c r="AO415" s="52">
        <v>0.36222630626990726</v>
      </c>
      <c r="AP415" s="68">
        <v>107.49664827673644</v>
      </c>
      <c r="AQ415" s="68">
        <v>4.3066214156430149</v>
      </c>
      <c r="AR415" s="71"/>
      <c r="AS415" s="71"/>
      <c r="AT415" s="70" t="s">
        <v>514</v>
      </c>
      <c r="AU415" s="70" t="s">
        <v>514</v>
      </c>
      <c r="AV415" s="70">
        <v>7.7579524013270942E-3</v>
      </c>
      <c r="AW415" s="70">
        <v>2.4936275575694234E-3</v>
      </c>
      <c r="AX415" s="70">
        <v>0.14413640505011063</v>
      </c>
      <c r="AY415" s="70">
        <v>8.6344476816948498E-3</v>
      </c>
      <c r="AZ415" s="70">
        <v>4.9150603212180018E-2</v>
      </c>
      <c r="BA415" s="70">
        <v>7.5378025934645819E-3</v>
      </c>
      <c r="BB415" s="70" t="s">
        <v>514</v>
      </c>
      <c r="BC415" s="70" t="s">
        <v>514</v>
      </c>
      <c r="BD415" s="70" t="s">
        <v>514</v>
      </c>
      <c r="BE415" s="70" t="s">
        <v>514</v>
      </c>
      <c r="BF415" s="70" t="s">
        <v>514</v>
      </c>
      <c r="BG415" s="70" t="s">
        <v>514</v>
      </c>
      <c r="BH415" s="70">
        <v>1.6710773606094522E-3</v>
      </c>
      <c r="BI415" s="70">
        <v>1.4744800240671639E-3</v>
      </c>
      <c r="BJ415" s="70">
        <v>3.8524778862054229E-2</v>
      </c>
      <c r="BK415" s="70">
        <v>4.7774791728668834E-3</v>
      </c>
    </row>
    <row r="416" spans="1:63" x14ac:dyDescent="0.15">
      <c r="A416" s="21" t="s">
        <v>593</v>
      </c>
      <c r="B416" s="21" t="s">
        <v>248</v>
      </c>
      <c r="C416" s="35">
        <v>39.6312</v>
      </c>
      <c r="D416" s="35">
        <v>17.5182</v>
      </c>
      <c r="E416" s="35">
        <v>42.894599999999997</v>
      </c>
      <c r="F416" s="35">
        <v>0.18665899999999999</v>
      </c>
      <c r="G416" s="35">
        <v>0.30877900000000003</v>
      </c>
      <c r="H416" s="35" t="s">
        <v>514</v>
      </c>
      <c r="I416" s="35" t="s">
        <v>514</v>
      </c>
      <c r="J416" s="35" t="s">
        <v>514</v>
      </c>
      <c r="K416" s="35" t="s">
        <v>514</v>
      </c>
      <c r="L416" s="35">
        <v>100.539</v>
      </c>
      <c r="M416" s="35">
        <v>81.36</v>
      </c>
      <c r="N416" s="52">
        <v>2.2137547383449023</v>
      </c>
      <c r="O416" s="52">
        <v>0.11119316037348824</v>
      </c>
      <c r="P416" s="70" t="s">
        <v>514</v>
      </c>
      <c r="Q416" s="70" t="s">
        <v>514</v>
      </c>
      <c r="R416" s="55" t="s">
        <v>514</v>
      </c>
      <c r="S416" s="55" t="s">
        <v>514</v>
      </c>
      <c r="T416" s="52">
        <v>83.66089904246148</v>
      </c>
      <c r="U416" s="52">
        <v>1.8967238140754137</v>
      </c>
      <c r="V416" s="52">
        <v>20.942893562640915</v>
      </c>
      <c r="W416" s="52">
        <v>0.5947637586636404</v>
      </c>
      <c r="X416" s="67">
        <v>1267.8562033350674</v>
      </c>
      <c r="Y416" s="67">
        <v>43.786284842730652</v>
      </c>
      <c r="Z416" s="52">
        <v>5.7475160724722389</v>
      </c>
      <c r="AA416" s="52">
        <v>0.20251315020455876</v>
      </c>
      <c r="AB416" s="68">
        <v>139.41303385849912</v>
      </c>
      <c r="AC416" s="68">
        <v>4.897169350784349</v>
      </c>
      <c r="AD416" s="52">
        <v>8.6295297835133855</v>
      </c>
      <c r="AE416" s="52">
        <v>0.28703371597523064</v>
      </c>
      <c r="AF416" s="68">
        <v>234.57715361466478</v>
      </c>
      <c r="AG416" s="68">
        <v>6.3882667106390194</v>
      </c>
      <c r="AH416" s="67">
        <v>1824.2034521828673</v>
      </c>
      <c r="AI416" s="67">
        <v>49.785161156381029</v>
      </c>
      <c r="AJ416" s="68">
        <v>192.80543842708732</v>
      </c>
      <c r="AK416" s="68">
        <v>6.6256164407933795</v>
      </c>
      <c r="AL416" s="67">
        <v>2541.2578256586262</v>
      </c>
      <c r="AM416" s="67">
        <v>75.350049257952776</v>
      </c>
      <c r="AN416" s="52">
        <v>2.6421212927922646</v>
      </c>
      <c r="AO416" s="52">
        <v>0.25568915736699332</v>
      </c>
      <c r="AP416" s="68">
        <v>126.74977931137579</v>
      </c>
      <c r="AQ416" s="68">
        <v>4.3066214156430149</v>
      </c>
      <c r="AR416" s="71"/>
      <c r="AS416" s="71"/>
      <c r="AT416" s="70" t="s">
        <v>514</v>
      </c>
      <c r="AU416" s="70" t="s">
        <v>514</v>
      </c>
      <c r="AV416" s="70">
        <v>7.1114563678831705E-3</v>
      </c>
      <c r="AW416" s="70">
        <v>2.5859841337756984E-3</v>
      </c>
      <c r="AX416" s="70">
        <v>0.14923857868020304</v>
      </c>
      <c r="AY416" s="70">
        <v>8.5363289580392254E-3</v>
      </c>
      <c r="AZ416" s="70">
        <v>6.3606662980468257E-2</v>
      </c>
      <c r="BA416" s="70">
        <v>8.2606055818789936E-3</v>
      </c>
      <c r="BB416" s="70">
        <v>8.6072122862076138E-4</v>
      </c>
      <c r="BC416" s="70">
        <v>5.5946879860349489E-4</v>
      </c>
      <c r="BD416" s="70" t="s">
        <v>514</v>
      </c>
      <c r="BE416" s="70" t="s">
        <v>514</v>
      </c>
      <c r="BF416" s="70">
        <v>1.2774907621066849E-3</v>
      </c>
      <c r="BG416" s="70">
        <v>3.6499736060190997E-4</v>
      </c>
      <c r="BH416" s="70">
        <v>3.9319467308457706E-3</v>
      </c>
      <c r="BI416" s="70">
        <v>1.9659733654228853E-3</v>
      </c>
      <c r="BJ416" s="70">
        <v>3.8016536396855628E-2</v>
      </c>
      <c r="BK416" s="70">
        <v>4.4725336937477206E-3</v>
      </c>
    </row>
    <row r="417" spans="1:63" x14ac:dyDescent="0.15">
      <c r="A417" s="21" t="s">
        <v>593</v>
      </c>
      <c r="B417" s="21" t="s">
        <v>249</v>
      </c>
      <c r="C417" s="35">
        <v>38.703200000000002</v>
      </c>
      <c r="D417" s="35">
        <v>18.645299999999999</v>
      </c>
      <c r="E417" s="35">
        <v>41.8324</v>
      </c>
      <c r="F417" s="35">
        <v>0.24201800000000001</v>
      </c>
      <c r="G417" s="35">
        <v>0.17402400000000001</v>
      </c>
      <c r="H417" s="35" t="s">
        <v>514</v>
      </c>
      <c r="I417" s="35" t="s">
        <v>514</v>
      </c>
      <c r="J417" s="35" t="s">
        <v>514</v>
      </c>
      <c r="K417" s="35" t="s">
        <v>514</v>
      </c>
      <c r="L417" s="35">
        <v>99.596800000000002</v>
      </c>
      <c r="M417" s="35">
        <v>79.997600000000006</v>
      </c>
      <c r="N417" s="52">
        <v>1.8043617387879682</v>
      </c>
      <c r="O417" s="52">
        <v>8.5921987561331833E-2</v>
      </c>
      <c r="P417" s="70" t="s">
        <v>514</v>
      </c>
      <c r="Q417" s="70" t="s">
        <v>514</v>
      </c>
      <c r="R417" s="55" t="s">
        <v>514</v>
      </c>
      <c r="S417" s="55" t="s">
        <v>514</v>
      </c>
      <c r="T417" s="52">
        <v>70.793934790220163</v>
      </c>
      <c r="U417" s="52">
        <v>2.2043006487903454</v>
      </c>
      <c r="V417" s="52">
        <v>41.453231664435542</v>
      </c>
      <c r="W417" s="52">
        <v>1.0813886521157099</v>
      </c>
      <c r="X417" s="67">
        <v>1644.4182529825509</v>
      </c>
      <c r="Y417" s="67">
        <v>65.192912988065629</v>
      </c>
      <c r="Z417" s="52">
        <v>5.9789596727060204</v>
      </c>
      <c r="AA417" s="52">
        <v>0.22180011689070722</v>
      </c>
      <c r="AB417" s="68">
        <v>73.978515724614624</v>
      </c>
      <c r="AC417" s="68">
        <v>3.3342429622361522</v>
      </c>
      <c r="AD417" s="52">
        <v>8.9073043473603821</v>
      </c>
      <c r="AE417" s="52">
        <v>0.28703371597523064</v>
      </c>
      <c r="AF417" s="68">
        <v>221.41732419074842</v>
      </c>
      <c r="AG417" s="68">
        <v>6.0049707080006778</v>
      </c>
      <c r="AH417" s="67">
        <v>1973.5589356520104</v>
      </c>
      <c r="AI417" s="67">
        <v>53.542531809692811</v>
      </c>
      <c r="AJ417" s="68">
        <v>199.52570653132065</v>
      </c>
      <c r="AK417" s="68">
        <v>7.0042230945530015</v>
      </c>
      <c r="AL417" s="67">
        <v>1480.1639813137572</v>
      </c>
      <c r="AM417" s="67">
        <v>45.416468045889346</v>
      </c>
      <c r="AN417" s="52">
        <v>5.2629351558039472</v>
      </c>
      <c r="AO417" s="52">
        <v>0.30895773181845027</v>
      </c>
      <c r="AP417" s="68">
        <v>125.73645662534216</v>
      </c>
      <c r="AQ417" s="68">
        <v>3.4621858439483058</v>
      </c>
      <c r="AR417" s="71"/>
      <c r="AS417" s="71"/>
      <c r="AT417" s="70" t="s">
        <v>514</v>
      </c>
      <c r="AU417" s="70" t="s">
        <v>514</v>
      </c>
      <c r="AV417" s="70">
        <v>8.6815181633898442E-3</v>
      </c>
      <c r="AW417" s="70">
        <v>2.4012709813631484E-3</v>
      </c>
      <c r="AX417" s="70">
        <v>0.15071035953503736</v>
      </c>
      <c r="AY417" s="70">
        <v>8.0457353397611099E-3</v>
      </c>
      <c r="AZ417" s="70">
        <v>4.5639845839881447E-2</v>
      </c>
      <c r="BA417" s="70">
        <v>7.1247723143706317E-3</v>
      </c>
      <c r="BB417" s="70">
        <v>4.1960159895262114E-4</v>
      </c>
      <c r="BC417" s="70">
        <v>3.4428849144830457E-4</v>
      </c>
      <c r="BD417" s="70" t="s">
        <v>514</v>
      </c>
      <c r="BE417" s="70" t="s">
        <v>514</v>
      </c>
      <c r="BF417" s="70" t="s">
        <v>514</v>
      </c>
      <c r="BG417" s="70" t="s">
        <v>514</v>
      </c>
      <c r="BH417" s="70" t="s">
        <v>514</v>
      </c>
      <c r="BI417" s="70" t="s">
        <v>514</v>
      </c>
      <c r="BJ417" s="70">
        <v>3.98462092715706E-2</v>
      </c>
      <c r="BK417" s="70">
        <v>4.6758306798271622E-3</v>
      </c>
    </row>
    <row r="418" spans="1:63" x14ac:dyDescent="0.15">
      <c r="A418" s="21" t="s">
        <v>593</v>
      </c>
      <c r="B418" s="21" t="s">
        <v>250</v>
      </c>
      <c r="C418" s="35">
        <v>40.278500000000001</v>
      </c>
      <c r="D418" s="35">
        <v>10.1934</v>
      </c>
      <c r="E418" s="35">
        <v>48.590499999999999</v>
      </c>
      <c r="F418" s="35">
        <v>0.20010600000000001</v>
      </c>
      <c r="G418" s="35">
        <v>0.43087599999999998</v>
      </c>
      <c r="H418" s="35" t="s">
        <v>514</v>
      </c>
      <c r="I418" s="35" t="s">
        <v>514</v>
      </c>
      <c r="J418" s="35" t="s">
        <v>514</v>
      </c>
      <c r="K418" s="35" t="s">
        <v>514</v>
      </c>
      <c r="L418" s="35">
        <v>99.6935</v>
      </c>
      <c r="M418" s="35">
        <v>89.470699999999994</v>
      </c>
      <c r="N418" s="52">
        <v>1.3181443738820788</v>
      </c>
      <c r="O418" s="52">
        <v>7.8846059173928035E-2</v>
      </c>
      <c r="P418" s="70" t="s">
        <v>514</v>
      </c>
      <c r="Q418" s="70" t="s">
        <v>514</v>
      </c>
      <c r="R418" s="55" t="s">
        <v>514</v>
      </c>
      <c r="S418" s="55" t="s">
        <v>514</v>
      </c>
      <c r="T418" s="52">
        <v>118.92970942310701</v>
      </c>
      <c r="U418" s="52">
        <v>3.383345181864251</v>
      </c>
      <c r="V418" s="52">
        <v>58.274832919568809</v>
      </c>
      <c r="W418" s="52">
        <v>2.9437802196483216</v>
      </c>
      <c r="X418" s="67">
        <v>1321.3727736984049</v>
      </c>
      <c r="Y418" s="67">
        <v>46.705370498912693</v>
      </c>
      <c r="Z418" s="52">
        <v>3.9634716540035075</v>
      </c>
      <c r="AA418" s="52">
        <v>0.11572180011689072</v>
      </c>
      <c r="AB418" s="68">
        <v>53.556277580918191</v>
      </c>
      <c r="AC418" s="68">
        <v>1.5629263885481963</v>
      </c>
      <c r="AD418" s="52">
        <v>5.1758660396823846</v>
      </c>
      <c r="AE418" s="52">
        <v>0.19444219469289817</v>
      </c>
      <c r="AF418" s="68">
        <v>863.69365927839544</v>
      </c>
      <c r="AG418" s="68">
        <v>29.386026868939489</v>
      </c>
      <c r="AH418" s="67">
        <v>1076.4866921738237</v>
      </c>
      <c r="AI418" s="67">
        <v>34.755678543133925</v>
      </c>
      <c r="AJ418" s="68">
        <v>149.83358322537029</v>
      </c>
      <c r="AK418" s="68">
        <v>4.4486281816755548</v>
      </c>
      <c r="AL418" s="67">
        <v>3447.5228016652363</v>
      </c>
      <c r="AM418" s="67">
        <v>123.8630946706073</v>
      </c>
      <c r="AN418" s="52">
        <v>3.3133053308806222</v>
      </c>
      <c r="AO418" s="52">
        <v>0.38353373605049002</v>
      </c>
      <c r="AP418" s="68">
        <v>66.710410163882003</v>
      </c>
      <c r="AQ418" s="68">
        <v>2.111088929236772</v>
      </c>
      <c r="AR418" s="71"/>
      <c r="AS418" s="71"/>
      <c r="AT418" s="70" t="s">
        <v>514</v>
      </c>
      <c r="AU418" s="70" t="s">
        <v>514</v>
      </c>
      <c r="AV418" s="70">
        <v>1.0159223382690243E-2</v>
      </c>
      <c r="AW418" s="70">
        <v>3.1401235910133475E-3</v>
      </c>
      <c r="AX418" s="70">
        <v>0.12412018542436347</v>
      </c>
      <c r="AY418" s="70">
        <v>8.0457353397611099E-3</v>
      </c>
      <c r="AZ418" s="70">
        <v>5.5862345247456695E-2</v>
      </c>
      <c r="BA418" s="70">
        <v>6.4019693259562199E-3</v>
      </c>
      <c r="BB418" s="70">
        <v>8.9299827469403997E-4</v>
      </c>
      <c r="BC418" s="70">
        <v>5.8098682931901388E-4</v>
      </c>
      <c r="BD418" s="70" t="s">
        <v>514</v>
      </c>
      <c r="BE418" s="70" t="s">
        <v>514</v>
      </c>
      <c r="BF418" s="70">
        <v>8.6179932364339844E-4</v>
      </c>
      <c r="BG418" s="70">
        <v>3.7513617617418525E-4</v>
      </c>
      <c r="BH418" s="70">
        <v>5.6030240914552226E-3</v>
      </c>
      <c r="BI418" s="70">
        <v>2.7523627115920392E-3</v>
      </c>
      <c r="BJ418" s="70">
        <v>2.9071469009360182E-2</v>
      </c>
      <c r="BK418" s="70">
        <v>4.2692367076682782E-3</v>
      </c>
    </row>
    <row r="419" spans="1:63" x14ac:dyDescent="0.15">
      <c r="A419" s="21" t="s">
        <v>593</v>
      </c>
      <c r="B419" s="21" t="s">
        <v>251</v>
      </c>
      <c r="C419" s="35">
        <v>39.482799999999997</v>
      </c>
      <c r="D419" s="35">
        <v>15.5349</v>
      </c>
      <c r="E419" s="35">
        <v>44.479199999999999</v>
      </c>
      <c r="F419" s="35">
        <v>0.214616</v>
      </c>
      <c r="G419" s="35">
        <v>0.32476100000000002</v>
      </c>
      <c r="H419" s="35" t="s">
        <v>514</v>
      </c>
      <c r="I419" s="35" t="s">
        <v>514</v>
      </c>
      <c r="J419" s="35" t="s">
        <v>514</v>
      </c>
      <c r="K419" s="35" t="s">
        <v>514</v>
      </c>
      <c r="L419" s="35">
        <v>100.036</v>
      </c>
      <c r="M419" s="35">
        <v>83.616900000000001</v>
      </c>
      <c r="N419" s="52">
        <v>1.6941794253269662</v>
      </c>
      <c r="O419" s="52">
        <v>8.4911140648845571E-2</v>
      </c>
      <c r="P419" s="70" t="s">
        <v>514</v>
      </c>
      <c r="Q419" s="70" t="s">
        <v>514</v>
      </c>
      <c r="R419" s="55" t="s">
        <v>514</v>
      </c>
      <c r="S419" s="55" t="s">
        <v>514</v>
      </c>
      <c r="T419" s="52">
        <v>77.76567637709195</v>
      </c>
      <c r="U419" s="52">
        <v>2.1017750372187014</v>
      </c>
      <c r="V419" s="52">
        <v>38.148988560748656</v>
      </c>
      <c r="W419" s="52">
        <v>1.2616200941349949</v>
      </c>
      <c r="X419" s="67">
        <v>1458.569799538961</v>
      </c>
      <c r="Y419" s="67">
        <v>47.678399050973375</v>
      </c>
      <c r="Z419" s="52">
        <v>5.1496201052016364</v>
      </c>
      <c r="AA419" s="52">
        <v>0.17358270017533606</v>
      </c>
      <c r="AB419" s="68">
        <v>87.41968266612912</v>
      </c>
      <c r="AC419" s="68">
        <v>3.1258527770963926</v>
      </c>
      <c r="AD419" s="52">
        <v>6.611034619558537</v>
      </c>
      <c r="AE419" s="52">
        <v>0.19444219469289817</v>
      </c>
      <c r="AF419" s="68">
        <v>255.53066842556078</v>
      </c>
      <c r="AG419" s="68">
        <v>7.5381547185540434</v>
      </c>
      <c r="AH419" s="67">
        <v>1649.4857168038698</v>
      </c>
      <c r="AI419" s="67">
        <v>47.906475829725146</v>
      </c>
      <c r="AJ419" s="68">
        <v>171.13020749934901</v>
      </c>
      <c r="AK419" s="68">
        <v>6.0577064601539474</v>
      </c>
      <c r="AL419" s="67">
        <v>2704.3442336415928</v>
      </c>
      <c r="AM419" s="67">
        <v>103.21924555883942</v>
      </c>
      <c r="AN419" s="52">
        <v>3.9844893689689798</v>
      </c>
      <c r="AO419" s="52">
        <v>0.37288002116019858</v>
      </c>
      <c r="AP419" s="68">
        <v>106.7366562622112</v>
      </c>
      <c r="AQ419" s="68">
        <v>3.0399680581009521</v>
      </c>
      <c r="AR419" s="71"/>
      <c r="AS419" s="71"/>
      <c r="AT419" s="70" t="s">
        <v>514</v>
      </c>
      <c r="AU419" s="70" t="s">
        <v>514</v>
      </c>
      <c r="AV419" s="70">
        <v>5.7261077247890459E-3</v>
      </c>
      <c r="AW419" s="70">
        <v>2.4012709813631484E-3</v>
      </c>
      <c r="AX419" s="70">
        <v>0.13726809439421697</v>
      </c>
      <c r="AY419" s="70">
        <v>8.5363289580392254E-3</v>
      </c>
      <c r="AZ419" s="70">
        <v>4.5330073130560977E-2</v>
      </c>
      <c r="BA419" s="70">
        <v>8.4671207214259692E-3</v>
      </c>
      <c r="BB419" s="70" t="s">
        <v>514</v>
      </c>
      <c r="BC419" s="70" t="s">
        <v>514</v>
      </c>
      <c r="BD419" s="70" t="s">
        <v>514</v>
      </c>
      <c r="BE419" s="70" t="s">
        <v>514</v>
      </c>
      <c r="BF419" s="70" t="s">
        <v>514</v>
      </c>
      <c r="BG419" s="70" t="s">
        <v>514</v>
      </c>
      <c r="BH419" s="70">
        <v>6.1928161010820883E-3</v>
      </c>
      <c r="BI419" s="70">
        <v>2.7523627115920392E-3</v>
      </c>
      <c r="BJ419" s="70">
        <v>3.9134669820292553E-2</v>
      </c>
      <c r="BK419" s="70">
        <v>4.2692367076682782E-3</v>
      </c>
    </row>
    <row r="420" spans="1:63" x14ac:dyDescent="0.15">
      <c r="A420" s="21" t="s">
        <v>593</v>
      </c>
      <c r="B420" s="21" t="s">
        <v>252</v>
      </c>
      <c r="C420" s="35">
        <v>39.942900000000002</v>
      </c>
      <c r="D420" s="35">
        <v>14.1008</v>
      </c>
      <c r="E420" s="35">
        <v>45.525300000000001</v>
      </c>
      <c r="F420" s="35">
        <v>0.20178499999999999</v>
      </c>
      <c r="G420" s="35">
        <v>0.33061099999999999</v>
      </c>
      <c r="H420" s="35" t="s">
        <v>514</v>
      </c>
      <c r="I420" s="35" t="s">
        <v>514</v>
      </c>
      <c r="J420" s="35" t="s">
        <v>514</v>
      </c>
      <c r="K420" s="35" t="s">
        <v>514</v>
      </c>
      <c r="L420" s="35">
        <v>100.101</v>
      </c>
      <c r="M420" s="35">
        <v>85.196600000000004</v>
      </c>
      <c r="N420" s="52">
        <v>1.4475327786803196</v>
      </c>
      <c r="O420" s="52">
        <v>8.1878599911386796E-2</v>
      </c>
      <c r="P420" s="70" t="s">
        <v>514</v>
      </c>
      <c r="Q420" s="70" t="s">
        <v>514</v>
      </c>
      <c r="R420" s="55" t="s">
        <v>514</v>
      </c>
      <c r="S420" s="55" t="s">
        <v>514</v>
      </c>
      <c r="T420" s="52">
        <v>126.26029065047956</v>
      </c>
      <c r="U420" s="52">
        <v>3.4346079876500735</v>
      </c>
      <c r="V420" s="52">
        <v>21.928158779013007</v>
      </c>
      <c r="W420" s="52">
        <v>0.60077147339761661</v>
      </c>
      <c r="X420" s="67">
        <v>1488.7336846528422</v>
      </c>
      <c r="Y420" s="67">
        <v>43.786284842730652</v>
      </c>
      <c r="Z420" s="52">
        <v>5.7089421390999417</v>
      </c>
      <c r="AA420" s="52">
        <v>0.16393921683226187</v>
      </c>
      <c r="AB420" s="68">
        <v>81.480562389645968</v>
      </c>
      <c r="AC420" s="68">
        <v>2.6048773142469939</v>
      </c>
      <c r="AD420" s="52">
        <v>10.175808188928338</v>
      </c>
      <c r="AE420" s="52">
        <v>0.32407032448816359</v>
      </c>
      <c r="AF420" s="68">
        <v>555.77920382559466</v>
      </c>
      <c r="AG420" s="68">
        <v>19.164800131917058</v>
      </c>
      <c r="AH420" s="67">
        <v>1588.4284436875532</v>
      </c>
      <c r="AI420" s="67">
        <v>46.027790503069255</v>
      </c>
      <c r="AJ420" s="68">
        <v>180.50072217989964</v>
      </c>
      <c r="AK420" s="68">
        <v>5.3951448160746089</v>
      </c>
      <c r="AL420" s="67">
        <v>2359.5919534750692</v>
      </c>
      <c r="AM420" s="67">
        <v>78.44662662471795</v>
      </c>
      <c r="AN420" s="52">
        <v>3.8779522200660659</v>
      </c>
      <c r="AO420" s="52">
        <v>0.3196114467087417</v>
      </c>
      <c r="AP420" s="68">
        <v>112.4788181497352</v>
      </c>
      <c r="AQ420" s="68">
        <v>3.2932987296093645</v>
      </c>
      <c r="AR420" s="71"/>
      <c r="AS420" s="71"/>
      <c r="AT420" s="70" t="s">
        <v>514</v>
      </c>
      <c r="AU420" s="70" t="s">
        <v>514</v>
      </c>
      <c r="AV420" s="70">
        <v>1.7270679750573413E-2</v>
      </c>
      <c r="AW420" s="70">
        <v>3.0477670148070729E-3</v>
      </c>
      <c r="AX420" s="70">
        <v>0.1461968982468787</v>
      </c>
      <c r="AY420" s="70">
        <v>9.8118723655623297E-3</v>
      </c>
      <c r="AZ420" s="70">
        <v>5.4519996840401361E-2</v>
      </c>
      <c r="BA420" s="70">
        <v>7.1247723143706317E-3</v>
      </c>
      <c r="BB420" s="70" t="s">
        <v>514</v>
      </c>
      <c r="BC420" s="70" t="s">
        <v>514</v>
      </c>
      <c r="BD420" s="70" t="s">
        <v>514</v>
      </c>
      <c r="BE420" s="70" t="s">
        <v>514</v>
      </c>
      <c r="BF420" s="70" t="s">
        <v>514</v>
      </c>
      <c r="BG420" s="70" t="s">
        <v>514</v>
      </c>
      <c r="BH420" s="70">
        <v>2.6540640433208949E-3</v>
      </c>
      <c r="BI420" s="70">
        <v>1.5727786923383081E-3</v>
      </c>
      <c r="BJ420" s="70">
        <v>3.5678621056942042E-2</v>
      </c>
      <c r="BK420" s="70">
        <v>4.4725336937477206E-3</v>
      </c>
    </row>
    <row r="421" spans="1:63" x14ac:dyDescent="0.15">
      <c r="A421" s="21" t="s">
        <v>593</v>
      </c>
      <c r="B421" s="21" t="s">
        <v>253</v>
      </c>
      <c r="C421" s="35">
        <v>39.984400000000001</v>
      </c>
      <c r="D421" s="35">
        <v>11.590400000000001</v>
      </c>
      <c r="E421" s="35">
        <v>47.361199999999997</v>
      </c>
      <c r="F421" s="35">
        <v>0.20905199999999999</v>
      </c>
      <c r="G421" s="35">
        <v>0.407995</v>
      </c>
      <c r="H421" s="35" t="s">
        <v>514</v>
      </c>
      <c r="I421" s="35" t="s">
        <v>514</v>
      </c>
      <c r="J421" s="35" t="s">
        <v>514</v>
      </c>
      <c r="K421" s="35" t="s">
        <v>514</v>
      </c>
      <c r="L421" s="35">
        <v>99.552999999999997</v>
      </c>
      <c r="M421" s="35">
        <v>87.928600000000003</v>
      </c>
      <c r="N421" s="52">
        <v>1.5465957761039728</v>
      </c>
      <c r="O421" s="52">
        <v>0.17184397512266367</v>
      </c>
      <c r="P421" s="70" t="s">
        <v>514</v>
      </c>
      <c r="Q421" s="70" t="s">
        <v>514</v>
      </c>
      <c r="R421" s="55" t="s">
        <v>514</v>
      </c>
      <c r="S421" s="55" t="s">
        <v>514</v>
      </c>
      <c r="T421" s="52">
        <v>117.90445330739057</v>
      </c>
      <c r="U421" s="52">
        <v>10.252561157164397</v>
      </c>
      <c r="V421" s="52">
        <v>116.54966583913762</v>
      </c>
      <c r="W421" s="52">
        <v>13.817743888145182</v>
      </c>
      <c r="X421" s="67">
        <v>1362.2399728849534</v>
      </c>
      <c r="Y421" s="67">
        <v>194.6057104121362</v>
      </c>
      <c r="Z421" s="52">
        <v>4.5902980713033319</v>
      </c>
      <c r="AA421" s="52">
        <v>0.5014611338398598</v>
      </c>
      <c r="AB421" s="68">
        <v>72.103004058356788</v>
      </c>
      <c r="AC421" s="68">
        <v>7.3978515724614624</v>
      </c>
      <c r="AD421" s="52">
        <v>8.4628650452051879</v>
      </c>
      <c r="AE421" s="52">
        <v>0.55554912769399478</v>
      </c>
      <c r="AF421" s="68">
        <v>738.4836317498706</v>
      </c>
      <c r="AG421" s="68">
        <v>62.605013764262388</v>
      </c>
      <c r="AH421" s="67">
        <v>1127.2111959935328</v>
      </c>
      <c r="AI421" s="67">
        <v>131.50797286591217</v>
      </c>
      <c r="AJ421" s="68">
        <v>158.06827794464206</v>
      </c>
      <c r="AK421" s="68">
        <v>10.411682978389596</v>
      </c>
      <c r="AL421" s="67">
        <v>3643.6393682270314</v>
      </c>
      <c r="AM421" s="67">
        <v>361.26735945593794</v>
      </c>
      <c r="AN421" s="52">
        <v>3.3026516159903307</v>
      </c>
      <c r="AO421" s="52">
        <v>1.065371489029139</v>
      </c>
      <c r="AP421" s="68">
        <v>80.221379310997335</v>
      </c>
      <c r="AQ421" s="68">
        <v>10.133226860336507</v>
      </c>
      <c r="AR421" s="71"/>
      <c r="AS421" s="71"/>
      <c r="AT421" s="70" t="s">
        <v>514</v>
      </c>
      <c r="AU421" s="70" t="s">
        <v>514</v>
      </c>
      <c r="AV421" s="70">
        <v>1.7547749479192239E-2</v>
      </c>
      <c r="AW421" s="70">
        <v>9.2356576206274934E-3</v>
      </c>
      <c r="AX421" s="70">
        <v>0.14815927271999116</v>
      </c>
      <c r="AY421" s="70">
        <v>2.9435617096686986E-2</v>
      </c>
      <c r="AZ421" s="70">
        <v>5.9889390468622711E-2</v>
      </c>
      <c r="BA421" s="70">
        <v>1.7553786861492861E-2</v>
      </c>
      <c r="BB421" s="70">
        <v>3.1201144537502598E-3</v>
      </c>
      <c r="BC421" s="70">
        <v>4.0884258359486165E-3</v>
      </c>
      <c r="BD421" s="70" t="s">
        <v>514</v>
      </c>
      <c r="BE421" s="70" t="s">
        <v>514</v>
      </c>
      <c r="BF421" s="70">
        <v>9.4290984822160083E-4</v>
      </c>
      <c r="BG421" s="70">
        <v>7.7054998349292104E-4</v>
      </c>
      <c r="BH421" s="70" t="s">
        <v>514</v>
      </c>
      <c r="BI421" s="70" t="s">
        <v>514</v>
      </c>
      <c r="BJ421" s="70">
        <v>2.3989044357374138E-2</v>
      </c>
      <c r="BK421" s="70">
        <v>5.5906671171846506E-3</v>
      </c>
    </row>
    <row r="422" spans="1:63" x14ac:dyDescent="0.15">
      <c r="A422" s="21" t="s">
        <v>593</v>
      </c>
      <c r="B422" s="21" t="s">
        <v>533</v>
      </c>
      <c r="C422" s="35">
        <v>39.579900000000002</v>
      </c>
      <c r="D422" s="35">
        <v>13.9754</v>
      </c>
      <c r="E422" s="35">
        <v>45.641300000000001</v>
      </c>
      <c r="F422" s="35">
        <v>0.22295799999999999</v>
      </c>
      <c r="G422" s="35">
        <v>0.26595099999999999</v>
      </c>
      <c r="H422" s="35" t="s">
        <v>514</v>
      </c>
      <c r="I422" s="35" t="s">
        <v>514</v>
      </c>
      <c r="J422" s="35" t="s">
        <v>514</v>
      </c>
      <c r="K422" s="35" t="s">
        <v>514</v>
      </c>
      <c r="L422" s="35">
        <v>99.685500000000005</v>
      </c>
      <c r="M422" s="35">
        <v>85.340699999999998</v>
      </c>
      <c r="N422" s="52">
        <v>1.535476460066624</v>
      </c>
      <c r="O422" s="52">
        <v>9.8052150511166905E-2</v>
      </c>
      <c r="P422" s="70" t="s">
        <v>514</v>
      </c>
      <c r="Q422" s="70" t="s">
        <v>514</v>
      </c>
      <c r="R422" s="55" t="s">
        <v>514</v>
      </c>
      <c r="S422" s="55" t="s">
        <v>514</v>
      </c>
      <c r="T422" s="52">
        <v>114.57237093131215</v>
      </c>
      <c r="U422" s="52">
        <v>3.2808195702926075</v>
      </c>
      <c r="V422" s="52">
        <v>20.047744067278465</v>
      </c>
      <c r="W422" s="52">
        <v>0.46860174925014098</v>
      </c>
      <c r="X422" s="67">
        <v>1463.4349422992643</v>
      </c>
      <c r="Y422" s="67">
        <v>49.624456155094734</v>
      </c>
      <c r="Z422" s="52">
        <v>5.4871420222092349</v>
      </c>
      <c r="AA422" s="52">
        <v>0.1832261835184103</v>
      </c>
      <c r="AB422" s="68">
        <v>85.752561185011032</v>
      </c>
      <c r="AC422" s="68">
        <v>3.0216576845265126</v>
      </c>
      <c r="AD422" s="52">
        <v>7.1758428993807657</v>
      </c>
      <c r="AE422" s="52">
        <v>0.22221965107759789</v>
      </c>
      <c r="AF422" s="68">
        <v>470.17642990303182</v>
      </c>
      <c r="AG422" s="68">
        <v>14.054186763405841</v>
      </c>
      <c r="AH422" s="67">
        <v>1499.1908906713986</v>
      </c>
      <c r="AI422" s="67">
        <v>46.967133166397197</v>
      </c>
      <c r="AJ422" s="68">
        <v>178.98629556486114</v>
      </c>
      <c r="AK422" s="68">
        <v>6.2470097870337575</v>
      </c>
      <c r="AL422" s="67">
        <v>2170.7007341023927</v>
      </c>
      <c r="AM422" s="67">
        <v>86.704166269425102</v>
      </c>
      <c r="AN422" s="52">
        <v>4.5704436879350059</v>
      </c>
      <c r="AO422" s="52">
        <v>0.35157259137961588</v>
      </c>
      <c r="AP422" s="68">
        <v>90.60793684284225</v>
      </c>
      <c r="AQ422" s="68">
        <v>3.0399680581009521</v>
      </c>
      <c r="AR422" s="71"/>
      <c r="AS422" s="71"/>
      <c r="AT422" s="70" t="s">
        <v>514</v>
      </c>
      <c r="AU422" s="70" t="s">
        <v>514</v>
      </c>
      <c r="AV422" s="70" t="s">
        <v>514</v>
      </c>
      <c r="AW422" s="70" t="s">
        <v>514</v>
      </c>
      <c r="AX422" s="70">
        <v>0.12539572883188657</v>
      </c>
      <c r="AY422" s="70">
        <v>8.1438540634167327E-3</v>
      </c>
      <c r="AZ422" s="70">
        <v>4.2851891455997285E-2</v>
      </c>
      <c r="BA422" s="70">
        <v>7.5378025934645819E-3</v>
      </c>
      <c r="BB422" s="70" t="s">
        <v>514</v>
      </c>
      <c r="BC422" s="70" t="s">
        <v>514</v>
      </c>
      <c r="BD422" s="70" t="s">
        <v>514</v>
      </c>
      <c r="BE422" s="70" t="s">
        <v>514</v>
      </c>
      <c r="BF422" s="70" t="s">
        <v>514</v>
      </c>
      <c r="BG422" s="70" t="s">
        <v>514</v>
      </c>
      <c r="BH422" s="70">
        <v>2.359168038507462E-3</v>
      </c>
      <c r="BI422" s="70">
        <v>1.5727786923383081E-3</v>
      </c>
      <c r="BJ422" s="70">
        <v>3.323905722398874E-2</v>
      </c>
      <c r="BK422" s="70">
        <v>4.8791276659066038E-3</v>
      </c>
    </row>
    <row r="423" spans="1:63" x14ac:dyDescent="0.15">
      <c r="A423" s="21" t="s">
        <v>593</v>
      </c>
      <c r="B423" s="21" t="s">
        <v>254</v>
      </c>
      <c r="C423" s="35">
        <v>39.1248</v>
      </c>
      <c r="D423" s="35">
        <v>16.177299999999999</v>
      </c>
      <c r="E423" s="35">
        <v>43.692999999999998</v>
      </c>
      <c r="F423" s="35">
        <v>0.201735</v>
      </c>
      <c r="G423" s="35">
        <v>0.25350499999999998</v>
      </c>
      <c r="H423" s="35" t="s">
        <v>514</v>
      </c>
      <c r="I423" s="35" t="s">
        <v>514</v>
      </c>
      <c r="J423" s="35" t="s">
        <v>514</v>
      </c>
      <c r="K423" s="35" t="s">
        <v>514</v>
      </c>
      <c r="L423" s="35">
        <v>99.450299999999999</v>
      </c>
      <c r="M423" s="35">
        <v>82.8018</v>
      </c>
      <c r="N423" s="52">
        <v>1.5486174699289454</v>
      </c>
      <c r="O423" s="52">
        <v>8.6932834473818082E-2</v>
      </c>
      <c r="P423" s="70" t="s">
        <v>514</v>
      </c>
      <c r="Q423" s="70" t="s">
        <v>514</v>
      </c>
      <c r="R423" s="55" t="s">
        <v>514</v>
      </c>
      <c r="S423" s="55" t="s">
        <v>514</v>
      </c>
      <c r="T423" s="52">
        <v>76.279055009303121</v>
      </c>
      <c r="U423" s="52">
        <v>2.9732427355776752</v>
      </c>
      <c r="V423" s="52">
        <v>36.647059877254613</v>
      </c>
      <c r="W423" s="52">
        <v>1.2015429467952332</v>
      </c>
      <c r="X423" s="67">
        <v>1417.7026003524124</v>
      </c>
      <c r="Y423" s="67">
        <v>56.435656019519506</v>
      </c>
      <c r="Z423" s="52">
        <v>4.8796025715955587</v>
      </c>
      <c r="AA423" s="52">
        <v>0.21215663354763298</v>
      </c>
      <c r="AB423" s="68">
        <v>58.766032209412181</v>
      </c>
      <c r="AC423" s="68">
        <v>1.9797067588277153</v>
      </c>
      <c r="AD423" s="52">
        <v>7.0832513780984332</v>
      </c>
      <c r="AE423" s="52">
        <v>0.27777456384699739</v>
      </c>
      <c r="AF423" s="68">
        <v>359.78718114318957</v>
      </c>
      <c r="AG423" s="68">
        <v>11.626645413363015</v>
      </c>
      <c r="AH423" s="67">
        <v>1650.4250594671976</v>
      </c>
      <c r="AI423" s="67">
        <v>63.875301106300192</v>
      </c>
      <c r="AJ423" s="68">
        <v>190.81775349484931</v>
      </c>
      <c r="AK423" s="68">
        <v>8.1400430558318657</v>
      </c>
      <c r="AL423" s="67">
        <v>2087.093145199733</v>
      </c>
      <c r="AM423" s="67">
        <v>88.768551180601889</v>
      </c>
      <c r="AN423" s="52">
        <v>4.0377579434204369</v>
      </c>
      <c r="AO423" s="52">
        <v>0.37288002116019858</v>
      </c>
      <c r="AP423" s="68">
        <v>108.59441451993955</v>
      </c>
      <c r="AQ423" s="68">
        <v>4.2221778584735441</v>
      </c>
      <c r="AR423" s="71"/>
      <c r="AS423" s="71"/>
      <c r="AT423" s="70" t="s">
        <v>514</v>
      </c>
      <c r="AU423" s="70" t="s">
        <v>514</v>
      </c>
      <c r="AV423" s="70">
        <v>3.7866196244572728E-2</v>
      </c>
      <c r="AW423" s="70">
        <v>1.9394881003317738E-2</v>
      </c>
      <c r="AX423" s="70">
        <v>0.11097227645450995</v>
      </c>
      <c r="AY423" s="70">
        <v>8.9288038526617198E-3</v>
      </c>
      <c r="AZ423" s="70">
        <v>4.9563633491273962E-2</v>
      </c>
      <c r="BA423" s="70">
        <v>8.0540904423320181E-3</v>
      </c>
      <c r="BB423" s="70" t="s">
        <v>514</v>
      </c>
      <c r="BC423" s="70" t="s">
        <v>514</v>
      </c>
      <c r="BD423" s="70">
        <v>2.8125173543298652E-2</v>
      </c>
      <c r="BE423" s="70">
        <v>1.770844260133619E-2</v>
      </c>
      <c r="BF423" s="70">
        <v>2.3319275816233134E-3</v>
      </c>
      <c r="BG423" s="70">
        <v>1.5208223358412916E-3</v>
      </c>
      <c r="BH423" s="70">
        <v>2.5557653750497506E-3</v>
      </c>
      <c r="BI423" s="70">
        <v>1.6710773606094522E-3</v>
      </c>
      <c r="BJ423" s="70">
        <v>2.957971147455879E-2</v>
      </c>
      <c r="BK423" s="70">
        <v>3.7609942424696743E-3</v>
      </c>
    </row>
    <row r="424" spans="1:63" x14ac:dyDescent="0.15">
      <c r="A424" s="21" t="s">
        <v>593</v>
      </c>
      <c r="B424" s="21" t="s">
        <v>255</v>
      </c>
      <c r="C424" s="35">
        <v>38.981299999999997</v>
      </c>
      <c r="D424" s="35">
        <v>17.4665</v>
      </c>
      <c r="E424" s="35">
        <v>42.575600000000001</v>
      </c>
      <c r="F424" s="35">
        <v>0.26524999999999999</v>
      </c>
      <c r="G424" s="35">
        <v>0.214062</v>
      </c>
      <c r="H424" s="35" t="s">
        <v>514</v>
      </c>
      <c r="I424" s="35" t="s">
        <v>514</v>
      </c>
      <c r="J424" s="35" t="s">
        <v>514</v>
      </c>
      <c r="K424" s="35" t="s">
        <v>514</v>
      </c>
      <c r="L424" s="35">
        <v>99.502700000000004</v>
      </c>
      <c r="M424" s="35">
        <v>81.291499999999999</v>
      </c>
      <c r="N424" s="52">
        <v>1.6790167216396725</v>
      </c>
      <c r="O424" s="52">
        <v>8.0867752998900547E-2</v>
      </c>
      <c r="P424" s="70" t="s">
        <v>514</v>
      </c>
      <c r="Q424" s="70" t="s">
        <v>514</v>
      </c>
      <c r="R424" s="55" t="s">
        <v>514</v>
      </c>
      <c r="S424" s="55" t="s">
        <v>514</v>
      </c>
      <c r="T424" s="52">
        <v>70.845197596005988</v>
      </c>
      <c r="U424" s="52">
        <v>1.8454610082895917</v>
      </c>
      <c r="V424" s="52">
        <v>30.519190848598921</v>
      </c>
      <c r="W424" s="52">
        <v>0.66084862073737827</v>
      </c>
      <c r="X424" s="67">
        <v>1726.1526513556482</v>
      </c>
      <c r="Y424" s="67">
        <v>55.462627467458823</v>
      </c>
      <c r="Z424" s="52">
        <v>5.4485680888369385</v>
      </c>
      <c r="AA424" s="52">
        <v>0.17358270017533606</v>
      </c>
      <c r="AB424" s="68">
        <v>69.289736558970034</v>
      </c>
      <c r="AC424" s="68">
        <v>2.1880969439674751</v>
      </c>
      <c r="AD424" s="52">
        <v>8.5091608058463528</v>
      </c>
      <c r="AE424" s="52">
        <v>0.28703371597523064</v>
      </c>
      <c r="AF424" s="68">
        <v>346.62735171927318</v>
      </c>
      <c r="AG424" s="68">
        <v>9.4546347317457489</v>
      </c>
      <c r="AH424" s="67">
        <v>1835.4755641428026</v>
      </c>
      <c r="AI424" s="67">
        <v>52.603189146364862</v>
      </c>
      <c r="AJ424" s="68">
        <v>191.38566347548874</v>
      </c>
      <c r="AK424" s="68">
        <v>7.7614364020722437</v>
      </c>
      <c r="AL424" s="67">
        <v>1764.0169066005656</v>
      </c>
      <c r="AM424" s="67">
        <v>65.028124702068837</v>
      </c>
      <c r="AN424" s="52">
        <v>4.964631138875788</v>
      </c>
      <c r="AO424" s="52">
        <v>0.30895773181845027</v>
      </c>
      <c r="AP424" s="68">
        <v>117.37654446556452</v>
      </c>
      <c r="AQ424" s="68">
        <v>3.8844036297956603</v>
      </c>
      <c r="AR424" s="71"/>
      <c r="AS424" s="71"/>
      <c r="AT424" s="70" t="s">
        <v>514</v>
      </c>
      <c r="AU424" s="70" t="s">
        <v>514</v>
      </c>
      <c r="AV424" s="70">
        <v>7.019099791676895E-3</v>
      </c>
      <c r="AW424" s="70">
        <v>2.5859841337756984E-3</v>
      </c>
      <c r="AX424" s="70">
        <v>0.14129096206409753</v>
      </c>
      <c r="AY424" s="70">
        <v>9.8118723655623297E-3</v>
      </c>
      <c r="AZ424" s="70">
        <v>5.50362846892688E-2</v>
      </c>
      <c r="BA424" s="70">
        <v>8.1573480121055076E-3</v>
      </c>
      <c r="BB424" s="70" t="s">
        <v>514</v>
      </c>
      <c r="BC424" s="70" t="s">
        <v>514</v>
      </c>
      <c r="BD424" s="70" t="s">
        <v>514</v>
      </c>
      <c r="BE424" s="70" t="s">
        <v>514</v>
      </c>
      <c r="BF424" s="70" t="s">
        <v>514</v>
      </c>
      <c r="BG424" s="70" t="s">
        <v>514</v>
      </c>
      <c r="BH424" s="70">
        <v>4.718336077014924E-3</v>
      </c>
      <c r="BI424" s="70">
        <v>2.359168038507462E-3</v>
      </c>
      <c r="BJ424" s="70">
        <v>3.4865433112624272E-2</v>
      </c>
      <c r="BK424" s="70">
        <v>5.387370131105209E-3</v>
      </c>
    </row>
    <row r="425" spans="1:63" x14ac:dyDescent="0.15">
      <c r="A425" s="21" t="s">
        <v>593</v>
      </c>
      <c r="B425" s="21" t="s">
        <v>256</v>
      </c>
      <c r="C425" s="35">
        <v>40.432299999999998</v>
      </c>
      <c r="D425" s="35">
        <v>10.6389</v>
      </c>
      <c r="E425" s="35">
        <v>48.3904</v>
      </c>
      <c r="F425" s="35">
        <v>0.20650099999999999</v>
      </c>
      <c r="G425" s="35">
        <v>0.413935</v>
      </c>
      <c r="H425" s="35" t="s">
        <v>514</v>
      </c>
      <c r="I425" s="35" t="s">
        <v>514</v>
      </c>
      <c r="J425" s="35" t="s">
        <v>514</v>
      </c>
      <c r="K425" s="35" t="s">
        <v>514</v>
      </c>
      <c r="L425" s="35">
        <v>100.08199999999999</v>
      </c>
      <c r="M425" s="35">
        <v>89.020600000000002</v>
      </c>
      <c r="N425" s="52">
        <v>1.3171335269695925</v>
      </c>
      <c r="O425" s="52">
        <v>7.4802671523982997E-2</v>
      </c>
      <c r="P425" s="70" t="s">
        <v>514</v>
      </c>
      <c r="Q425" s="70" t="s">
        <v>514</v>
      </c>
      <c r="R425" s="55" t="s">
        <v>514</v>
      </c>
      <c r="S425" s="55" t="s">
        <v>514</v>
      </c>
      <c r="T425" s="52">
        <v>94.682402286413208</v>
      </c>
      <c r="U425" s="52">
        <v>2.4606146777194553</v>
      </c>
      <c r="V425" s="52">
        <v>21.958197352682884</v>
      </c>
      <c r="W425" s="52">
        <v>0.53468661132387874</v>
      </c>
      <c r="X425" s="67">
        <v>1360.2939157808321</v>
      </c>
      <c r="Y425" s="67">
        <v>38.921142082427245</v>
      </c>
      <c r="Z425" s="52">
        <v>3.7609585037989484</v>
      </c>
      <c r="AA425" s="52">
        <v>0.10607831677381649</v>
      </c>
      <c r="AB425" s="68">
        <v>44.178719249629012</v>
      </c>
      <c r="AC425" s="68">
        <v>1.5629263885481963</v>
      </c>
      <c r="AD425" s="52">
        <v>4.6573535205013226</v>
      </c>
      <c r="AE425" s="52">
        <v>0.1203689776670322</v>
      </c>
      <c r="AF425" s="68">
        <v>766.59200527668224</v>
      </c>
      <c r="AG425" s="68">
        <v>20.442453474044861</v>
      </c>
      <c r="AH425" s="67">
        <v>1121.575140013565</v>
      </c>
      <c r="AI425" s="67">
        <v>30.058965226494209</v>
      </c>
      <c r="AJ425" s="68">
        <v>156.74315465648337</v>
      </c>
      <c r="AK425" s="68">
        <v>4.2593248547957439</v>
      </c>
      <c r="AL425" s="67">
        <v>3399.0097562525821</v>
      </c>
      <c r="AM425" s="67">
        <v>88.768551180601889</v>
      </c>
      <c r="AN425" s="52">
        <v>3.5689944882476157</v>
      </c>
      <c r="AO425" s="52">
        <v>0.29830401692815894</v>
      </c>
      <c r="AP425" s="68">
        <v>71.777023594050249</v>
      </c>
      <c r="AQ425" s="68">
        <v>1.9422018148978302</v>
      </c>
      <c r="AR425" s="71"/>
      <c r="AS425" s="71"/>
      <c r="AT425" s="70" t="s">
        <v>514</v>
      </c>
      <c r="AU425" s="70" t="s">
        <v>514</v>
      </c>
      <c r="AV425" s="70">
        <v>5.7261077247890459E-3</v>
      </c>
      <c r="AW425" s="70">
        <v>2.0318446765380488E-3</v>
      </c>
      <c r="AX425" s="70">
        <v>0.11156098879644367</v>
      </c>
      <c r="AY425" s="70">
        <v>8.1438540634167327E-3</v>
      </c>
      <c r="AZ425" s="70">
        <v>4.6052876118975392E-2</v>
      </c>
      <c r="BA425" s="70">
        <v>8.9834085702934045E-3</v>
      </c>
      <c r="BB425" s="70">
        <v>6.5629993682333055E-4</v>
      </c>
      <c r="BC425" s="70">
        <v>4.7339667574141877E-4</v>
      </c>
      <c r="BD425" s="70" t="s">
        <v>514</v>
      </c>
      <c r="BE425" s="70" t="s">
        <v>514</v>
      </c>
      <c r="BF425" s="70" t="s">
        <v>514</v>
      </c>
      <c r="BG425" s="70" t="s">
        <v>514</v>
      </c>
      <c r="BH425" s="70">
        <v>8.3553868030472617E-3</v>
      </c>
      <c r="BI425" s="70">
        <v>2.9489600481343277E-3</v>
      </c>
      <c r="BJ425" s="70">
        <v>2.6631905176406883E-2</v>
      </c>
      <c r="BK425" s="70">
        <v>4.574182186787441E-3</v>
      </c>
    </row>
    <row r="426" spans="1:63" x14ac:dyDescent="0.15">
      <c r="A426" s="21" t="s">
        <v>593</v>
      </c>
      <c r="B426" s="21" t="s">
        <v>257</v>
      </c>
      <c r="C426" s="35">
        <v>39.109400000000001</v>
      </c>
      <c r="D426" s="35">
        <v>17.25</v>
      </c>
      <c r="E426" s="35">
        <v>42.882100000000001</v>
      </c>
      <c r="F426" s="35">
        <v>0.25909700000000002</v>
      </c>
      <c r="G426" s="35">
        <v>0.219391</v>
      </c>
      <c r="H426" s="35" t="s">
        <v>514</v>
      </c>
      <c r="I426" s="35" t="s">
        <v>514</v>
      </c>
      <c r="J426" s="35" t="s">
        <v>514</v>
      </c>
      <c r="K426" s="35" t="s">
        <v>514</v>
      </c>
      <c r="L426" s="35">
        <v>99.719899999999996</v>
      </c>
      <c r="M426" s="35">
        <v>81.588399999999993</v>
      </c>
      <c r="N426" s="52">
        <v>1.735624148738903</v>
      </c>
      <c r="O426" s="52">
        <v>7.8846059173928035E-2</v>
      </c>
      <c r="P426" s="70" t="s">
        <v>514</v>
      </c>
      <c r="Q426" s="70" t="s">
        <v>514</v>
      </c>
      <c r="R426" s="55" t="s">
        <v>514</v>
      </c>
      <c r="S426" s="55" t="s">
        <v>514</v>
      </c>
      <c r="T426" s="52">
        <v>79.816188608524826</v>
      </c>
      <c r="U426" s="52">
        <v>1.9992494256470574</v>
      </c>
      <c r="V426" s="52">
        <v>71.972422513034473</v>
      </c>
      <c r="W426" s="52">
        <v>3.5445516930459382</v>
      </c>
      <c r="X426" s="67">
        <v>1797.1837356560779</v>
      </c>
      <c r="Y426" s="67">
        <v>49.624456155094734</v>
      </c>
      <c r="Z426" s="52">
        <v>6.0657510227936884</v>
      </c>
      <c r="AA426" s="52">
        <v>0.15429573348918763</v>
      </c>
      <c r="AB426" s="68">
        <v>75.958222483442341</v>
      </c>
      <c r="AC426" s="68">
        <v>1.7713165736879557</v>
      </c>
      <c r="AD426" s="52">
        <v>9.7869237995425404</v>
      </c>
      <c r="AE426" s="52">
        <v>0.24999710746229764</v>
      </c>
      <c r="AF426" s="68">
        <v>402.71633343868376</v>
      </c>
      <c r="AG426" s="68">
        <v>9.5824000659585291</v>
      </c>
      <c r="AH426" s="67">
        <v>1828.900165499507</v>
      </c>
      <c r="AI426" s="67">
        <v>42.270419849757481</v>
      </c>
      <c r="AJ426" s="68">
        <v>196.21289831092395</v>
      </c>
      <c r="AK426" s="68">
        <v>4.827234835435176</v>
      </c>
      <c r="AL426" s="67">
        <v>1871.3649219817585</v>
      </c>
      <c r="AM426" s="67">
        <v>53.674007690596497</v>
      </c>
      <c r="AN426" s="52">
        <v>5.039207143107828</v>
      </c>
      <c r="AO426" s="52">
        <v>0.27699658714757613</v>
      </c>
      <c r="AP426" s="68">
        <v>111.29660834936263</v>
      </c>
      <c r="AQ426" s="68">
        <v>3.2088551724398933</v>
      </c>
      <c r="AR426" s="71"/>
      <c r="AS426" s="71"/>
      <c r="AT426" s="70" t="s">
        <v>514</v>
      </c>
      <c r="AU426" s="70" t="s">
        <v>514</v>
      </c>
      <c r="AV426" s="70">
        <v>9.882153654071418E-3</v>
      </c>
      <c r="AW426" s="70">
        <v>2.2165578289505983E-3</v>
      </c>
      <c r="AX426" s="70">
        <v>0.15041600336407049</v>
      </c>
      <c r="AY426" s="70">
        <v>9.2231600236285897E-3</v>
      </c>
      <c r="AZ426" s="70">
        <v>4.6362648828295855E-2</v>
      </c>
      <c r="BA426" s="70">
        <v>6.0921966166357575E-3</v>
      </c>
      <c r="BB426" s="70" t="s">
        <v>514</v>
      </c>
      <c r="BC426" s="70" t="s">
        <v>514</v>
      </c>
      <c r="BD426" s="70" t="s">
        <v>514</v>
      </c>
      <c r="BE426" s="70" t="s">
        <v>514</v>
      </c>
      <c r="BF426" s="70">
        <v>4.258302540355616E-5</v>
      </c>
      <c r="BG426" s="70">
        <v>7.8068879906519634E-5</v>
      </c>
      <c r="BH426" s="70" t="s">
        <v>514</v>
      </c>
      <c r="BI426" s="70" t="s">
        <v>514</v>
      </c>
      <c r="BJ426" s="70">
        <v>3.8728075848133675E-2</v>
      </c>
      <c r="BK426" s="70">
        <v>5.2857216380654878E-3</v>
      </c>
    </row>
    <row r="427" spans="1:63" x14ac:dyDescent="0.15">
      <c r="A427" s="21" t="s">
        <v>594</v>
      </c>
      <c r="B427" s="21" t="s">
        <v>258</v>
      </c>
      <c r="C427" s="35">
        <v>39.304000000000002</v>
      </c>
      <c r="D427" s="35">
        <v>16.936299999999999</v>
      </c>
      <c r="E427" s="35">
        <v>43.3658</v>
      </c>
      <c r="F427" s="35">
        <v>0.233456</v>
      </c>
      <c r="G427" s="35">
        <v>0.28978100000000001</v>
      </c>
      <c r="H427" s="35" t="s">
        <v>514</v>
      </c>
      <c r="I427" s="35" t="s">
        <v>514</v>
      </c>
      <c r="J427" s="35" t="s">
        <v>514</v>
      </c>
      <c r="K427" s="35" t="s">
        <v>514</v>
      </c>
      <c r="L427" s="35">
        <v>100.129</v>
      </c>
      <c r="M427" s="35">
        <v>82.028400000000005</v>
      </c>
      <c r="N427" s="52">
        <v>1.6274635291028736</v>
      </c>
      <c r="O427" s="52">
        <v>0.10108469124862568</v>
      </c>
      <c r="P427" s="70" t="s">
        <v>514</v>
      </c>
      <c r="Q427" s="70" t="s">
        <v>514</v>
      </c>
      <c r="R427" s="55" t="s">
        <v>514</v>
      </c>
      <c r="S427" s="55" t="s">
        <v>514</v>
      </c>
      <c r="T427" s="52">
        <v>87.095507030111563</v>
      </c>
      <c r="U427" s="52">
        <v>2.4606146777194553</v>
      </c>
      <c r="V427" s="52">
        <v>17.164040994969906</v>
      </c>
      <c r="W427" s="52">
        <v>0.55270975552580726</v>
      </c>
      <c r="X427" s="67">
        <v>1547.115397776483</v>
      </c>
      <c r="Y427" s="67">
        <v>51.570513259216099</v>
      </c>
      <c r="Z427" s="52">
        <v>5.506428988895383</v>
      </c>
      <c r="AA427" s="52">
        <v>0.13500876680303919</v>
      </c>
      <c r="AB427" s="68">
        <v>68.768761096120642</v>
      </c>
      <c r="AC427" s="68">
        <v>2.1880969439674751</v>
      </c>
      <c r="AD427" s="52">
        <v>8.2036087856146551</v>
      </c>
      <c r="AE427" s="52">
        <v>0.24073795533406439</v>
      </c>
      <c r="AF427" s="68">
        <v>334.48964496905904</v>
      </c>
      <c r="AG427" s="68">
        <v>8.8158080606818476</v>
      </c>
      <c r="AH427" s="67">
        <v>1680.4840246936917</v>
      </c>
      <c r="AI427" s="67">
        <v>44.149105176413364</v>
      </c>
      <c r="AJ427" s="68">
        <v>179.27025055518087</v>
      </c>
      <c r="AK427" s="68">
        <v>5.3004931526347034</v>
      </c>
      <c r="AL427" s="67">
        <v>2418.4269234436074</v>
      </c>
      <c r="AM427" s="67">
        <v>77.414434169129564</v>
      </c>
      <c r="AN427" s="52">
        <v>3.856644790285483</v>
      </c>
      <c r="AO427" s="52">
        <v>0.4154948807213642</v>
      </c>
      <c r="AP427" s="68">
        <v>109.18551942012586</v>
      </c>
      <c r="AQ427" s="68">
        <v>3.1244116152704229</v>
      </c>
      <c r="AR427" s="71"/>
      <c r="AS427" s="71"/>
      <c r="AT427" s="70" t="s">
        <v>514</v>
      </c>
      <c r="AU427" s="70" t="s">
        <v>514</v>
      </c>
      <c r="AV427" s="70">
        <v>6.1878906058204213E-3</v>
      </c>
      <c r="AW427" s="70">
        <v>2.5859841337756984E-3</v>
      </c>
      <c r="AX427" s="70">
        <v>0.11646692497922485</v>
      </c>
      <c r="AY427" s="70">
        <v>7.3589042741717464E-3</v>
      </c>
      <c r="AZ427" s="70">
        <v>3.6346664560267576E-2</v>
      </c>
      <c r="BA427" s="70">
        <v>7.0215147445971448E-3</v>
      </c>
      <c r="BB427" s="70" t="s">
        <v>514</v>
      </c>
      <c r="BC427" s="70" t="s">
        <v>514</v>
      </c>
      <c r="BD427" s="70" t="s">
        <v>514</v>
      </c>
      <c r="BE427" s="70" t="s">
        <v>514</v>
      </c>
      <c r="BF427" s="70" t="s">
        <v>514</v>
      </c>
      <c r="BG427" s="70" t="s">
        <v>514</v>
      </c>
      <c r="BH427" s="70">
        <v>3.8336480625746259E-3</v>
      </c>
      <c r="BI427" s="70">
        <v>2.6540640433208949E-3</v>
      </c>
      <c r="BJ427" s="70">
        <v>3.3137408730949017E-2</v>
      </c>
      <c r="BK427" s="70">
        <v>4.7774791728668834E-3</v>
      </c>
    </row>
    <row r="428" spans="1:63" x14ac:dyDescent="0.15">
      <c r="A428" s="21" t="s">
        <v>594</v>
      </c>
      <c r="B428" s="21" t="s">
        <v>259</v>
      </c>
      <c r="C428" s="35">
        <v>39.5398</v>
      </c>
      <c r="D428" s="35">
        <v>15.3108</v>
      </c>
      <c r="E428" s="35">
        <v>44.386600000000001</v>
      </c>
      <c r="F428" s="35">
        <v>0.24193100000000001</v>
      </c>
      <c r="G428" s="35">
        <v>0.28820099999999998</v>
      </c>
      <c r="H428" s="35" t="s">
        <v>514</v>
      </c>
      <c r="I428" s="35" t="s">
        <v>514</v>
      </c>
      <c r="J428" s="35" t="s">
        <v>514</v>
      </c>
      <c r="K428" s="35" t="s">
        <v>514</v>
      </c>
      <c r="L428" s="35">
        <v>99.767200000000003</v>
      </c>
      <c r="M428" s="35">
        <v>83.786699999999996</v>
      </c>
      <c r="N428" s="52">
        <v>1.5941055809908269</v>
      </c>
      <c r="O428" s="52">
        <v>6.9748436961551724E-2</v>
      </c>
      <c r="P428" s="70" t="s">
        <v>514</v>
      </c>
      <c r="Q428" s="70" t="s">
        <v>514</v>
      </c>
      <c r="R428" s="55" t="s">
        <v>514</v>
      </c>
      <c r="S428" s="55" t="s">
        <v>514</v>
      </c>
      <c r="T428" s="52">
        <v>72.741921410081403</v>
      </c>
      <c r="U428" s="52">
        <v>1.7941982025037695</v>
      </c>
      <c r="V428" s="52">
        <v>29.497879343822976</v>
      </c>
      <c r="W428" s="52">
        <v>0.90115721009642491</v>
      </c>
      <c r="X428" s="67">
        <v>1599.6589395877597</v>
      </c>
      <c r="Y428" s="67">
        <v>49.624456155094734</v>
      </c>
      <c r="Z428" s="52">
        <v>5.4292811221507895</v>
      </c>
      <c r="AA428" s="52">
        <v>0.13500876680303919</v>
      </c>
      <c r="AB428" s="68">
        <v>63.246421189917015</v>
      </c>
      <c r="AC428" s="68">
        <v>2.5006822216771138</v>
      </c>
      <c r="AD428" s="52">
        <v>6.1573361652751091</v>
      </c>
      <c r="AE428" s="52">
        <v>0.1574055861799652</v>
      </c>
      <c r="AF428" s="68">
        <v>331.03998094531403</v>
      </c>
      <c r="AG428" s="68">
        <v>7.9214507211923841</v>
      </c>
      <c r="AH428" s="67">
        <v>1657.0004581104931</v>
      </c>
      <c r="AI428" s="67">
        <v>36.634363869789816</v>
      </c>
      <c r="AJ428" s="68">
        <v>176.24139732510389</v>
      </c>
      <c r="AK428" s="68">
        <v>4.827234835435176</v>
      </c>
      <c r="AL428" s="67">
        <v>2461.7790065783201</v>
      </c>
      <c r="AM428" s="67">
        <v>83.607588902659927</v>
      </c>
      <c r="AN428" s="52">
        <v>3.5050721989058671</v>
      </c>
      <c r="AO428" s="52">
        <v>0.36222630626990726</v>
      </c>
      <c r="AP428" s="68">
        <v>106.39888203353331</v>
      </c>
      <c r="AQ428" s="68">
        <v>3.2088551724398933</v>
      </c>
      <c r="AR428" s="71"/>
      <c r="AS428" s="71"/>
      <c r="AT428" s="70" t="s">
        <v>514</v>
      </c>
      <c r="AU428" s="70" t="s">
        <v>514</v>
      </c>
      <c r="AV428" s="70">
        <v>5.1719682675513967E-3</v>
      </c>
      <c r="AW428" s="70">
        <v>2.7706972861882484E-3</v>
      </c>
      <c r="AX428" s="70">
        <v>0.12068603009641665</v>
      </c>
      <c r="AY428" s="70">
        <v>7.9476166161054872E-3</v>
      </c>
      <c r="AZ428" s="70">
        <v>4.8944088072633035E-2</v>
      </c>
      <c r="BA428" s="70">
        <v>7.8475753027850443E-3</v>
      </c>
      <c r="BB428" s="70" t="s">
        <v>514</v>
      </c>
      <c r="BC428" s="70" t="s">
        <v>514</v>
      </c>
      <c r="BD428" s="70" t="s">
        <v>514</v>
      </c>
      <c r="BE428" s="70" t="s">
        <v>514</v>
      </c>
      <c r="BF428" s="70" t="s">
        <v>514</v>
      </c>
      <c r="BG428" s="70" t="s">
        <v>514</v>
      </c>
      <c r="BH428" s="70">
        <v>3.2438560529477606E-3</v>
      </c>
      <c r="BI428" s="70">
        <v>2.359168038507462E-3</v>
      </c>
      <c r="BJ428" s="70">
        <v>3.5170378591743434E-2</v>
      </c>
      <c r="BK428" s="70">
        <v>4.3708852007079994E-3</v>
      </c>
    </row>
    <row r="429" spans="1:63" x14ac:dyDescent="0.15">
      <c r="A429" s="21" t="s">
        <v>594</v>
      </c>
      <c r="B429" s="21" t="s">
        <v>260</v>
      </c>
      <c r="C429" s="35">
        <v>38.580599999999997</v>
      </c>
      <c r="D429" s="35">
        <v>21.1754</v>
      </c>
      <c r="E429" s="35">
        <v>40.058199999999999</v>
      </c>
      <c r="F429" s="35">
        <v>0.22487099999999999</v>
      </c>
      <c r="G429" s="35">
        <v>0.16339899999999999</v>
      </c>
      <c r="H429" s="35" t="s">
        <v>514</v>
      </c>
      <c r="I429" s="35" t="s">
        <v>514</v>
      </c>
      <c r="J429" s="35" t="s">
        <v>514</v>
      </c>
      <c r="K429" s="35" t="s">
        <v>514</v>
      </c>
      <c r="L429" s="35">
        <v>100.203</v>
      </c>
      <c r="M429" s="35">
        <v>77.128100000000003</v>
      </c>
      <c r="N429" s="52">
        <v>1.8498498498498499</v>
      </c>
      <c r="O429" s="52">
        <v>8.8954528298790594E-2</v>
      </c>
      <c r="P429" s="70" t="s">
        <v>514</v>
      </c>
      <c r="Q429" s="70" t="s">
        <v>514</v>
      </c>
      <c r="R429" s="55" t="s">
        <v>514</v>
      </c>
      <c r="S429" s="55" t="s">
        <v>514</v>
      </c>
      <c r="T429" s="52">
        <v>64.283558455420774</v>
      </c>
      <c r="U429" s="52">
        <v>1.6916725909321255</v>
      </c>
      <c r="V429" s="52">
        <v>52.627581069631212</v>
      </c>
      <c r="W429" s="52">
        <v>1.3216972414747565</v>
      </c>
      <c r="X429" s="67">
        <v>1550.034483432665</v>
      </c>
      <c r="Y429" s="67">
        <v>38.921142082427245</v>
      </c>
      <c r="Z429" s="52">
        <v>6.5479251899474002</v>
      </c>
      <c r="AA429" s="52">
        <v>0.20251315020455876</v>
      </c>
      <c r="AB429" s="68">
        <v>97.422411552837573</v>
      </c>
      <c r="AC429" s="68">
        <v>2.8132674993867535</v>
      </c>
      <c r="AD429" s="52">
        <v>8.8610085867192172</v>
      </c>
      <c r="AE429" s="52">
        <v>0.27777456384699739</v>
      </c>
      <c r="AF429" s="68">
        <v>69.376576477539743</v>
      </c>
      <c r="AG429" s="68">
        <v>2.1720106816172664</v>
      </c>
      <c r="AH429" s="67">
        <v>2251.6043639970817</v>
      </c>
      <c r="AI429" s="67">
        <v>60.117930452988418</v>
      </c>
      <c r="AJ429" s="68">
        <v>219.40255585370079</v>
      </c>
      <c r="AK429" s="68">
        <v>4.9218864988750823</v>
      </c>
      <c r="AL429" s="67">
        <v>1396.5563924110972</v>
      </c>
      <c r="AM429" s="67">
        <v>37.158928401182187</v>
      </c>
      <c r="AN429" s="52">
        <v>5.2842425855845292</v>
      </c>
      <c r="AO429" s="52">
        <v>0.23438172758641057</v>
      </c>
      <c r="AP429" s="68">
        <v>141.02074047301639</v>
      </c>
      <c r="AQ429" s="68">
        <v>4.4755085299819566</v>
      </c>
      <c r="AR429" s="71"/>
      <c r="AS429" s="71"/>
      <c r="AT429" s="70" t="s">
        <v>514</v>
      </c>
      <c r="AU429" s="70" t="s">
        <v>514</v>
      </c>
      <c r="AV429" s="70">
        <v>1.9856663884349111E-2</v>
      </c>
      <c r="AW429" s="70">
        <v>5.4490379961702213E-3</v>
      </c>
      <c r="AX429" s="70">
        <v>0.1903503238919092</v>
      </c>
      <c r="AY429" s="70">
        <v>1.1774246838674795E-2</v>
      </c>
      <c r="AZ429" s="70">
        <v>7.5481283504419308E-2</v>
      </c>
      <c r="BA429" s="70">
        <v>1.001598426802828E-2</v>
      </c>
      <c r="BB429" s="70">
        <v>1.0543835050604326E-3</v>
      </c>
      <c r="BC429" s="70">
        <v>9.1451630540955885E-4</v>
      </c>
      <c r="BD429" s="70" t="s">
        <v>514</v>
      </c>
      <c r="BE429" s="70" t="s">
        <v>514</v>
      </c>
      <c r="BF429" s="70" t="s">
        <v>514</v>
      </c>
      <c r="BG429" s="70" t="s">
        <v>514</v>
      </c>
      <c r="BH429" s="70">
        <v>6.7826081107089532E-3</v>
      </c>
      <c r="BI429" s="70">
        <v>3.3421547212189044E-3</v>
      </c>
      <c r="BJ429" s="70">
        <v>5.4381943776250691E-2</v>
      </c>
      <c r="BK429" s="70">
        <v>8.5384734153365564E-3</v>
      </c>
    </row>
    <row r="430" spans="1:63" x14ac:dyDescent="0.15">
      <c r="A430" s="21" t="s">
        <v>594</v>
      </c>
      <c r="B430" s="21" t="s">
        <v>261</v>
      </c>
      <c r="C430" s="35">
        <v>38.793199999999999</v>
      </c>
      <c r="D430" s="35">
        <v>19.392399999999999</v>
      </c>
      <c r="E430" s="35">
        <v>41.585500000000003</v>
      </c>
      <c r="F430" s="35">
        <v>0.21990399999999999</v>
      </c>
      <c r="G430" s="35">
        <v>0.179785</v>
      </c>
      <c r="H430" s="35" t="s">
        <v>514</v>
      </c>
      <c r="I430" s="35" t="s">
        <v>514</v>
      </c>
      <c r="J430" s="35" t="s">
        <v>514</v>
      </c>
      <c r="K430" s="35" t="s">
        <v>514</v>
      </c>
      <c r="L430" s="35">
        <v>100.17100000000001</v>
      </c>
      <c r="M430" s="35">
        <v>79.264399999999995</v>
      </c>
      <c r="N430" s="52">
        <v>1.712374669751719</v>
      </c>
      <c r="O430" s="52">
        <v>9.9062997423653168E-2</v>
      </c>
      <c r="P430" s="70" t="s">
        <v>514</v>
      </c>
      <c r="Q430" s="70" t="s">
        <v>514</v>
      </c>
      <c r="R430" s="55" t="s">
        <v>514</v>
      </c>
      <c r="S430" s="55" t="s">
        <v>514</v>
      </c>
      <c r="T430" s="52">
        <v>72.741921410081403</v>
      </c>
      <c r="U430" s="52">
        <v>1.6916725909321255</v>
      </c>
      <c r="V430" s="52">
        <v>54.73028122652287</v>
      </c>
      <c r="W430" s="52">
        <v>1.1414657994554716</v>
      </c>
      <c r="X430" s="67">
        <v>1558.7917404012112</v>
      </c>
      <c r="Y430" s="67">
        <v>42.813256290669969</v>
      </c>
      <c r="Z430" s="52">
        <v>6.5961426066627711</v>
      </c>
      <c r="AA430" s="52">
        <v>0.20251315020455876</v>
      </c>
      <c r="AB430" s="68">
        <v>97.839191923117099</v>
      </c>
      <c r="AC430" s="68">
        <v>2.6048773142469939</v>
      </c>
      <c r="AD430" s="52">
        <v>9.5091492356955438</v>
      </c>
      <c r="AE430" s="52">
        <v>0.25925625959053089</v>
      </c>
      <c r="AF430" s="68">
        <v>131.21499823652545</v>
      </c>
      <c r="AG430" s="68">
        <v>3.066368021106729</v>
      </c>
      <c r="AH430" s="67">
        <v>2124.7931044478091</v>
      </c>
      <c r="AI430" s="67">
        <v>45.088447839741313</v>
      </c>
      <c r="AJ430" s="68">
        <v>210.12669283659002</v>
      </c>
      <c r="AK430" s="68">
        <v>6.2470097870337575</v>
      </c>
      <c r="AL430" s="67">
        <v>1565.8359551275939</v>
      </c>
      <c r="AM430" s="67">
        <v>43.352083134712551</v>
      </c>
      <c r="AN430" s="52">
        <v>4.378676819909761</v>
      </c>
      <c r="AO430" s="52">
        <v>0.3196114467087417</v>
      </c>
      <c r="AP430" s="68">
        <v>125.14535172515583</v>
      </c>
      <c r="AQ430" s="68">
        <v>3.5466294011177775</v>
      </c>
      <c r="AR430" s="71"/>
      <c r="AS430" s="71"/>
      <c r="AT430" s="70" t="s">
        <v>514</v>
      </c>
      <c r="AU430" s="70" t="s">
        <v>514</v>
      </c>
      <c r="AV430" s="70">
        <v>5.9108208772015967E-3</v>
      </c>
      <c r="AW430" s="70">
        <v>2.5859841337756984E-3</v>
      </c>
      <c r="AX430" s="70">
        <v>0.17759488981667815</v>
      </c>
      <c r="AY430" s="70">
        <v>1.1774246838674795E-2</v>
      </c>
      <c r="AZ430" s="70">
        <v>7.2590071550761665E-2</v>
      </c>
      <c r="BA430" s="70">
        <v>9.4996964191608434E-3</v>
      </c>
      <c r="BB430" s="70">
        <v>4.5187864502589973E-4</v>
      </c>
      <c r="BC430" s="70">
        <v>4.0884258359486165E-4</v>
      </c>
      <c r="BD430" s="70" t="s">
        <v>514</v>
      </c>
      <c r="BE430" s="70" t="s">
        <v>514</v>
      </c>
      <c r="BF430" s="70">
        <v>4.5624670075238743E-4</v>
      </c>
      <c r="BG430" s="70">
        <v>2.230539425900561E-4</v>
      </c>
      <c r="BH430" s="70">
        <v>1.3761813557960196E-3</v>
      </c>
      <c r="BI430" s="70">
        <v>1.6710773606094522E-3</v>
      </c>
      <c r="BJ430" s="70">
        <v>4.4826985430516927E-2</v>
      </c>
      <c r="BK430" s="70">
        <v>5.793964103264093E-3</v>
      </c>
    </row>
    <row r="431" spans="1:63" x14ac:dyDescent="0.15">
      <c r="A431" s="21" t="s">
        <v>594</v>
      </c>
      <c r="B431" s="21" t="s">
        <v>262</v>
      </c>
      <c r="C431" s="35">
        <v>40.219200000000001</v>
      </c>
      <c r="D431" s="35">
        <v>11.681800000000001</v>
      </c>
      <c r="E431" s="35">
        <v>47.898099999999999</v>
      </c>
      <c r="F431" s="35">
        <v>0.196184</v>
      </c>
      <c r="G431" s="35">
        <v>0.38547500000000001</v>
      </c>
      <c r="H431" s="35" t="s">
        <v>514</v>
      </c>
      <c r="I431" s="35" t="s">
        <v>514</v>
      </c>
      <c r="J431" s="35" t="s">
        <v>514</v>
      </c>
      <c r="K431" s="35" t="s">
        <v>514</v>
      </c>
      <c r="L431" s="35">
        <v>100.381</v>
      </c>
      <c r="M431" s="35">
        <v>87.9649</v>
      </c>
      <c r="N431" s="52">
        <v>1.2251464579333431</v>
      </c>
      <c r="O431" s="52">
        <v>7.6824365348955509E-2</v>
      </c>
      <c r="P431" s="70" t="s">
        <v>514</v>
      </c>
      <c r="Q431" s="70" t="s">
        <v>514</v>
      </c>
      <c r="R431" s="55" t="s">
        <v>514</v>
      </c>
      <c r="S431" s="55" t="s">
        <v>514</v>
      </c>
      <c r="T431" s="52">
        <v>120.98022165453989</v>
      </c>
      <c r="U431" s="52">
        <v>4.1522872686515813</v>
      </c>
      <c r="V431" s="52">
        <v>30.939730879977255</v>
      </c>
      <c r="W431" s="52">
        <v>0.90115721009642491</v>
      </c>
      <c r="X431" s="67">
        <v>1307.7503739695553</v>
      </c>
      <c r="Y431" s="67">
        <v>49.624456155094734</v>
      </c>
      <c r="Z431" s="52">
        <v>4.1659848042080663</v>
      </c>
      <c r="AA431" s="52">
        <v>0.15429573348918763</v>
      </c>
      <c r="AB431" s="68">
        <v>63.871591745336289</v>
      </c>
      <c r="AC431" s="68">
        <v>2.3964871291072343</v>
      </c>
      <c r="AD431" s="52">
        <v>5.8240066886587121</v>
      </c>
      <c r="AE431" s="52">
        <v>0.21296049894936467</v>
      </c>
      <c r="AF431" s="68">
        <v>760.20373856604328</v>
      </c>
      <c r="AG431" s="68">
        <v>20.442453474044861</v>
      </c>
      <c r="AH431" s="67">
        <v>1212.6913783563757</v>
      </c>
      <c r="AI431" s="67">
        <v>33.816335879805983</v>
      </c>
      <c r="AJ431" s="68">
        <v>162.89551278007721</v>
      </c>
      <c r="AK431" s="68">
        <v>4.5432798451154603</v>
      </c>
      <c r="AL431" s="67">
        <v>3096.5773667651824</v>
      </c>
      <c r="AM431" s="67">
        <v>103.21924555883942</v>
      </c>
      <c r="AN431" s="52">
        <v>3.4837647691252842</v>
      </c>
      <c r="AO431" s="52">
        <v>0.38353373605049002</v>
      </c>
      <c r="AP431" s="68">
        <v>74.901435209320681</v>
      </c>
      <c r="AQ431" s="68">
        <v>2.2799760435757142</v>
      </c>
      <c r="AR431" s="71"/>
      <c r="AS431" s="71"/>
      <c r="AT431" s="70" t="s">
        <v>514</v>
      </c>
      <c r="AU431" s="70" t="s">
        <v>514</v>
      </c>
      <c r="AV431" s="70">
        <v>7.019099791676895E-3</v>
      </c>
      <c r="AW431" s="70">
        <v>3.0477670148070729E-3</v>
      </c>
      <c r="AX431" s="70">
        <v>0.12480701648995284</v>
      </c>
      <c r="AY431" s="70">
        <v>7.8494978924498644E-3</v>
      </c>
      <c r="AZ431" s="70">
        <v>5.25581030147051E-2</v>
      </c>
      <c r="BA431" s="70">
        <v>7.4345450236910941E-3</v>
      </c>
      <c r="BB431" s="70" t="s">
        <v>514</v>
      </c>
      <c r="BC431" s="70" t="s">
        <v>514</v>
      </c>
      <c r="BD431" s="70" t="s">
        <v>514</v>
      </c>
      <c r="BE431" s="70" t="s">
        <v>514</v>
      </c>
      <c r="BF431" s="70" t="s">
        <v>514</v>
      </c>
      <c r="BG431" s="70" t="s">
        <v>514</v>
      </c>
      <c r="BH431" s="70">
        <v>3.0472587164054716E-3</v>
      </c>
      <c r="BI431" s="70">
        <v>2.0642720336940291E-3</v>
      </c>
      <c r="BJ431" s="70">
        <v>2.2667613947857764E-2</v>
      </c>
      <c r="BK431" s="70">
        <v>3.456048763350511E-3</v>
      </c>
    </row>
    <row r="432" spans="1:63" x14ac:dyDescent="0.15">
      <c r="A432" s="21" t="s">
        <v>594</v>
      </c>
      <c r="B432" s="21" t="s">
        <v>263</v>
      </c>
      <c r="C432" s="35">
        <v>39.239100000000001</v>
      </c>
      <c r="D432" s="35">
        <v>12.789899999999999</v>
      </c>
      <c r="E432" s="35">
        <v>46.340499999999999</v>
      </c>
      <c r="F432" s="35">
        <v>0.19861699999999999</v>
      </c>
      <c r="G432" s="35">
        <v>0.372693</v>
      </c>
      <c r="H432" s="35" t="s">
        <v>514</v>
      </c>
      <c r="I432" s="35" t="s">
        <v>514</v>
      </c>
      <c r="J432" s="35" t="s">
        <v>514</v>
      </c>
      <c r="K432" s="35" t="s">
        <v>514</v>
      </c>
      <c r="L432" s="35">
        <v>98.940899999999999</v>
      </c>
      <c r="M432" s="35">
        <v>86.592799999999997</v>
      </c>
      <c r="N432" s="52">
        <v>1.3636324849439603</v>
      </c>
      <c r="O432" s="52">
        <v>9.9062997423653168E-2</v>
      </c>
      <c r="P432" s="70" t="s">
        <v>514</v>
      </c>
      <c r="Q432" s="70" t="s">
        <v>514</v>
      </c>
      <c r="R432" s="55" t="s">
        <v>514</v>
      </c>
      <c r="S432" s="55" t="s">
        <v>514</v>
      </c>
      <c r="T432" s="52">
        <v>119.85243992725181</v>
      </c>
      <c r="U432" s="52">
        <v>3.3320823760784291</v>
      </c>
      <c r="V432" s="52">
        <v>39.29045436020413</v>
      </c>
      <c r="W432" s="52">
        <v>2.2829315989109431</v>
      </c>
      <c r="X432" s="67">
        <v>1333.0491163231331</v>
      </c>
      <c r="Y432" s="67">
        <v>42.813256290669969</v>
      </c>
      <c r="Z432" s="52">
        <v>4.7445938047925198</v>
      </c>
      <c r="AA432" s="52">
        <v>0.15429573348918763</v>
      </c>
      <c r="AB432" s="68">
        <v>61.058324245949535</v>
      </c>
      <c r="AC432" s="68">
        <v>1.6671214811180761</v>
      </c>
      <c r="AD432" s="52">
        <v>8.2869411547687548</v>
      </c>
      <c r="AE432" s="52">
        <v>0.19444219469289817</v>
      </c>
      <c r="AF432" s="68">
        <v>641.38197774815751</v>
      </c>
      <c r="AG432" s="68">
        <v>14.054186763405841</v>
      </c>
      <c r="AH432" s="67">
        <v>1292.5355047392509</v>
      </c>
      <c r="AI432" s="67">
        <v>29.119622563166264</v>
      </c>
      <c r="AJ432" s="68">
        <v>165.8297143467143</v>
      </c>
      <c r="AK432" s="68">
        <v>5.0165381623149869</v>
      </c>
      <c r="AL432" s="67">
        <v>3014.001970318111</v>
      </c>
      <c r="AM432" s="67">
        <v>113.54117011472336</v>
      </c>
      <c r="AN432" s="52">
        <v>3.8353373605049002</v>
      </c>
      <c r="AO432" s="52">
        <v>0.37288002116019858</v>
      </c>
      <c r="AP432" s="68">
        <v>91.283485300198024</v>
      </c>
      <c r="AQ432" s="68">
        <v>2.1955324864062429</v>
      </c>
      <c r="AR432" s="71"/>
      <c r="AS432" s="71"/>
      <c r="AT432" s="70" t="s">
        <v>514</v>
      </c>
      <c r="AU432" s="70" t="s">
        <v>514</v>
      </c>
      <c r="AV432" s="70">
        <v>8.3120918585647442E-3</v>
      </c>
      <c r="AW432" s="70">
        <v>2.6783407099819729E-3</v>
      </c>
      <c r="AX432" s="70">
        <v>0.12814305309424401</v>
      </c>
      <c r="AY432" s="70">
        <v>8.6344476816948498E-3</v>
      </c>
      <c r="AZ432" s="70">
        <v>5.5655830107909726E-2</v>
      </c>
      <c r="BA432" s="70">
        <v>8.2606055818789936E-3</v>
      </c>
      <c r="BB432" s="70">
        <v>1.3341179043621801E-3</v>
      </c>
      <c r="BC432" s="70">
        <v>7.2085402896988763E-4</v>
      </c>
      <c r="BD432" s="70" t="s">
        <v>514</v>
      </c>
      <c r="BE432" s="70" t="s">
        <v>514</v>
      </c>
      <c r="BF432" s="70" t="s">
        <v>514</v>
      </c>
      <c r="BG432" s="70" t="s">
        <v>514</v>
      </c>
      <c r="BH432" s="70">
        <v>4.718336077014924E-3</v>
      </c>
      <c r="BI432" s="70">
        <v>2.4574667067786063E-3</v>
      </c>
      <c r="BJ432" s="70">
        <v>2.876652353024102E-2</v>
      </c>
      <c r="BK432" s="70">
        <v>5.1840731450257674E-3</v>
      </c>
    </row>
    <row r="433" spans="1:63" x14ac:dyDescent="0.15">
      <c r="A433" s="21" t="s">
        <v>594</v>
      </c>
      <c r="B433" s="21" t="s">
        <v>264</v>
      </c>
      <c r="C433" s="35">
        <v>38.907699999999998</v>
      </c>
      <c r="D433" s="35">
        <v>17.691099999999999</v>
      </c>
      <c r="E433" s="35">
        <v>42.822699999999998</v>
      </c>
      <c r="F433" s="35">
        <v>0.25623099999999999</v>
      </c>
      <c r="G433" s="35">
        <v>0.21546000000000001</v>
      </c>
      <c r="H433" s="35" t="s">
        <v>514</v>
      </c>
      <c r="I433" s="35" t="s">
        <v>514</v>
      </c>
      <c r="J433" s="35" t="s">
        <v>514</v>
      </c>
      <c r="K433" s="35" t="s">
        <v>514</v>
      </c>
      <c r="L433" s="35">
        <v>99.893100000000004</v>
      </c>
      <c r="M433" s="35">
        <v>81.184899999999999</v>
      </c>
      <c r="N433" s="52">
        <v>1.6830601092896176</v>
      </c>
      <c r="O433" s="52">
        <v>9.2997915948735618E-2</v>
      </c>
      <c r="P433" s="70" t="s">
        <v>514</v>
      </c>
      <c r="Q433" s="70" t="s">
        <v>514</v>
      </c>
      <c r="R433" s="55" t="s">
        <v>514</v>
      </c>
      <c r="S433" s="55" t="s">
        <v>514</v>
      </c>
      <c r="T433" s="52">
        <v>79.047246521737506</v>
      </c>
      <c r="U433" s="52">
        <v>2.3580890661478113</v>
      </c>
      <c r="V433" s="52">
        <v>52.207041038252882</v>
      </c>
      <c r="W433" s="52">
        <v>3.4243973983664149</v>
      </c>
      <c r="X433" s="67">
        <v>1737.8289939803765</v>
      </c>
      <c r="Y433" s="67">
        <v>60.32777022776223</v>
      </c>
      <c r="Z433" s="52">
        <v>5.921098772647575</v>
      </c>
      <c r="AA433" s="52">
        <v>0.19286966686148455</v>
      </c>
      <c r="AB433" s="68">
        <v>70.540077669808596</v>
      </c>
      <c r="AC433" s="68">
        <v>1.9797067588277153</v>
      </c>
      <c r="AD433" s="52">
        <v>9.5461858442084768</v>
      </c>
      <c r="AE433" s="52">
        <v>0.26851541171876409</v>
      </c>
      <c r="AF433" s="68">
        <v>369.11405054072247</v>
      </c>
      <c r="AG433" s="68">
        <v>10.732288073873553</v>
      </c>
      <c r="AH433" s="67">
        <v>1780.9936896697818</v>
      </c>
      <c r="AI433" s="67">
        <v>45.088447839741313</v>
      </c>
      <c r="AJ433" s="68">
        <v>184.57074370781558</v>
      </c>
      <c r="AK433" s="68">
        <v>4.1646731913558392</v>
      </c>
      <c r="AL433" s="67">
        <v>1765.0490990561541</v>
      </c>
      <c r="AM433" s="67">
        <v>34.062351034417006</v>
      </c>
      <c r="AN433" s="52">
        <v>4.3254082454583038</v>
      </c>
      <c r="AO433" s="52">
        <v>0.37288002116019858</v>
      </c>
      <c r="AP433" s="68">
        <v>106.1455513620249</v>
      </c>
      <c r="AQ433" s="68">
        <v>3.0399680581009521</v>
      </c>
      <c r="AR433" s="71"/>
      <c r="AS433" s="71"/>
      <c r="AT433" s="70" t="s">
        <v>514</v>
      </c>
      <c r="AU433" s="70" t="s">
        <v>514</v>
      </c>
      <c r="AV433" s="70" t="s">
        <v>514</v>
      </c>
      <c r="AW433" s="70" t="s">
        <v>514</v>
      </c>
      <c r="AX433" s="70">
        <v>0.14109472461678629</v>
      </c>
      <c r="AY433" s="70">
        <v>8.7325664053504726E-3</v>
      </c>
      <c r="AZ433" s="70">
        <v>4.5949618549201904E-2</v>
      </c>
      <c r="BA433" s="70">
        <v>7.5378025934645819E-3</v>
      </c>
      <c r="BB433" s="70" t="s">
        <v>514</v>
      </c>
      <c r="BC433" s="70" t="s">
        <v>514</v>
      </c>
      <c r="BD433" s="70" t="s">
        <v>514</v>
      </c>
      <c r="BE433" s="70" t="s">
        <v>514</v>
      </c>
      <c r="BF433" s="70" t="s">
        <v>514</v>
      </c>
      <c r="BG433" s="70" t="s">
        <v>514</v>
      </c>
      <c r="BH433" s="70">
        <v>5.0132320818283577E-3</v>
      </c>
      <c r="BI433" s="70">
        <v>2.359168038507462E-3</v>
      </c>
      <c r="BJ433" s="70">
        <v>3.608521502910092E-2</v>
      </c>
      <c r="BK433" s="70">
        <v>5.5906671171846506E-3</v>
      </c>
    </row>
    <row r="434" spans="1:63" x14ac:dyDescent="0.15">
      <c r="A434" s="21" t="s">
        <v>594</v>
      </c>
      <c r="B434" s="21" t="s">
        <v>265</v>
      </c>
      <c r="C434" s="35">
        <v>40.195700000000002</v>
      </c>
      <c r="D434" s="35">
        <v>10.5573</v>
      </c>
      <c r="E434" s="35">
        <v>48.502099999999999</v>
      </c>
      <c r="F434" s="35">
        <v>0.205378</v>
      </c>
      <c r="G434" s="35">
        <v>0.43048700000000001</v>
      </c>
      <c r="H434" s="35" t="s">
        <v>514</v>
      </c>
      <c r="I434" s="35" t="s">
        <v>514</v>
      </c>
      <c r="J434" s="35" t="s">
        <v>514</v>
      </c>
      <c r="K434" s="35" t="s">
        <v>514</v>
      </c>
      <c r="L434" s="35">
        <v>99.890900000000002</v>
      </c>
      <c r="M434" s="35">
        <v>89.118099999999998</v>
      </c>
      <c r="N434" s="52">
        <v>1.2433417023580957</v>
      </c>
      <c r="O434" s="52">
        <v>0.12130162949835081</v>
      </c>
      <c r="P434" s="70" t="s">
        <v>514</v>
      </c>
      <c r="Q434" s="70" t="s">
        <v>514</v>
      </c>
      <c r="R434" s="55" t="s">
        <v>514</v>
      </c>
      <c r="S434" s="55" t="s">
        <v>514</v>
      </c>
      <c r="T434" s="52">
        <v>131.23278281170428</v>
      </c>
      <c r="U434" s="52">
        <v>5.6389086364404184</v>
      </c>
      <c r="V434" s="52">
        <v>56.112055615337397</v>
      </c>
      <c r="W434" s="52">
        <v>2.1627773042314198</v>
      </c>
      <c r="X434" s="67">
        <v>1348.6175731561041</v>
      </c>
      <c r="Y434" s="67">
        <v>82.70742692515789</v>
      </c>
      <c r="Z434" s="52">
        <v>4.1563413208649909</v>
      </c>
      <c r="AA434" s="52">
        <v>0.21215663354763298</v>
      </c>
      <c r="AB434" s="68">
        <v>68.560370910980879</v>
      </c>
      <c r="AC434" s="68">
        <v>4.1678037027951902</v>
      </c>
      <c r="AD434" s="52">
        <v>6.573998011045604</v>
      </c>
      <c r="AE434" s="52">
        <v>0.39814354151402959</v>
      </c>
      <c r="AF434" s="68">
        <v>775.5355786715769</v>
      </c>
      <c r="AG434" s="68">
        <v>29.386026868939489</v>
      </c>
      <c r="AH434" s="67">
        <v>1088.698146797087</v>
      </c>
      <c r="AI434" s="67">
        <v>38.513049196445706</v>
      </c>
      <c r="AJ434" s="68">
        <v>144.53309007273558</v>
      </c>
      <c r="AK434" s="68">
        <v>6.530964777353474</v>
      </c>
      <c r="AL434" s="67">
        <v>3333.9816315505132</v>
      </c>
      <c r="AM434" s="67">
        <v>144.50694378237517</v>
      </c>
      <c r="AN434" s="52">
        <v>2.2266264120709001</v>
      </c>
      <c r="AO434" s="52">
        <v>0.52203202962427808</v>
      </c>
      <c r="AP434" s="68">
        <v>65.359313249170469</v>
      </c>
      <c r="AQ434" s="68">
        <v>3.6310729582872479</v>
      </c>
      <c r="AR434" s="71"/>
      <c r="AS434" s="71"/>
      <c r="AT434" s="70" t="s">
        <v>514</v>
      </c>
      <c r="AU434" s="70" t="s">
        <v>514</v>
      </c>
      <c r="AV434" s="70">
        <v>1.0343936535102793E-2</v>
      </c>
      <c r="AW434" s="70">
        <v>5.2643248437576713E-3</v>
      </c>
      <c r="AX434" s="70">
        <v>0.13834740035442883</v>
      </c>
      <c r="AY434" s="70">
        <v>1.2755434075231028E-2</v>
      </c>
      <c r="AZ434" s="70">
        <v>6.6084844655031949E-2</v>
      </c>
      <c r="BA434" s="70">
        <v>1.3423484070553365E-2</v>
      </c>
      <c r="BB434" s="70" t="s">
        <v>514</v>
      </c>
      <c r="BC434" s="70" t="s">
        <v>514</v>
      </c>
      <c r="BD434" s="70" t="s">
        <v>514</v>
      </c>
      <c r="BE434" s="70" t="s">
        <v>514</v>
      </c>
      <c r="BF434" s="70">
        <v>7.2999472120381995E-4</v>
      </c>
      <c r="BG434" s="70">
        <v>5.2721840975831439E-4</v>
      </c>
      <c r="BH434" s="70">
        <v>4.3251414039303477E-3</v>
      </c>
      <c r="BI434" s="70">
        <v>3.538752057761193E-3</v>
      </c>
      <c r="BJ434" s="70">
        <v>2.9173117502399905E-2</v>
      </c>
      <c r="BK434" s="70">
        <v>8.1318794431776732E-3</v>
      </c>
    </row>
    <row r="435" spans="1:63" x14ac:dyDescent="0.15">
      <c r="A435" s="21" t="s">
        <v>594</v>
      </c>
      <c r="B435" s="21" t="s">
        <v>532</v>
      </c>
      <c r="C435" s="35">
        <v>39.747599999999998</v>
      </c>
      <c r="D435" s="35">
        <v>10.5999</v>
      </c>
      <c r="E435" s="35">
        <v>48.377499999999998</v>
      </c>
      <c r="F435" s="35">
        <v>0.199348</v>
      </c>
      <c r="G435" s="35">
        <v>0.42892999999999998</v>
      </c>
      <c r="H435" s="35" t="s">
        <v>514</v>
      </c>
      <c r="I435" s="35" t="s">
        <v>514</v>
      </c>
      <c r="J435" s="35" t="s">
        <v>514</v>
      </c>
      <c r="K435" s="35" t="s">
        <v>514</v>
      </c>
      <c r="L435" s="35">
        <v>99.353200000000001</v>
      </c>
      <c r="M435" s="35">
        <v>89.053899999999999</v>
      </c>
      <c r="N435" s="52">
        <v>1.224135611020857</v>
      </c>
      <c r="O435" s="52">
        <v>8.0867752998900547E-2</v>
      </c>
      <c r="P435" s="70" t="s">
        <v>514</v>
      </c>
      <c r="Q435" s="70" t="s">
        <v>514</v>
      </c>
      <c r="R435" s="55" t="s">
        <v>514</v>
      </c>
      <c r="S435" s="55" t="s">
        <v>514</v>
      </c>
      <c r="T435" s="52">
        <v>119.28854906360776</v>
      </c>
      <c r="U435" s="52">
        <v>2.6656659008627437</v>
      </c>
      <c r="V435" s="52">
        <v>16.641369813113979</v>
      </c>
      <c r="W435" s="52">
        <v>0.72092576807713993</v>
      </c>
      <c r="X435" s="67">
        <v>1347.6445446040434</v>
      </c>
      <c r="Y435" s="67">
        <v>27.24479945769907</v>
      </c>
      <c r="Z435" s="52">
        <v>3.8207481005260089</v>
      </c>
      <c r="AA435" s="52">
        <v>9.1613091759205151E-2</v>
      </c>
      <c r="AB435" s="68">
        <v>54.598228506616991</v>
      </c>
      <c r="AC435" s="68">
        <v>1.4587312959783165</v>
      </c>
      <c r="AD435" s="52">
        <v>5.1017928226565186</v>
      </c>
      <c r="AE435" s="52">
        <v>0.12962812979526545</v>
      </c>
      <c r="AF435" s="68">
        <v>838.14059243583927</v>
      </c>
      <c r="AG435" s="68">
        <v>21.720106816172667</v>
      </c>
      <c r="AH435" s="67">
        <v>1106.5456574003181</v>
      </c>
      <c r="AI435" s="67">
        <v>31.937650553150096</v>
      </c>
      <c r="AJ435" s="68">
        <v>150.68544819632942</v>
      </c>
      <c r="AK435" s="68">
        <v>3.6914148741563113</v>
      </c>
      <c r="AL435" s="67">
        <v>3470.2310356881812</v>
      </c>
      <c r="AM435" s="67">
        <v>86.704166269425102</v>
      </c>
      <c r="AN435" s="52">
        <v>3.1428458926359601</v>
      </c>
      <c r="AO435" s="52">
        <v>0.38353373605049002</v>
      </c>
      <c r="AP435" s="68">
        <v>64.514877677475766</v>
      </c>
      <c r="AQ435" s="68">
        <v>1.8577582577283596</v>
      </c>
      <c r="AR435" s="71"/>
      <c r="AS435" s="71"/>
      <c r="AT435" s="70" t="s">
        <v>514</v>
      </c>
      <c r="AU435" s="70" t="s">
        <v>514</v>
      </c>
      <c r="AV435" s="70">
        <v>6.5573169106455213E-3</v>
      </c>
      <c r="AW435" s="70">
        <v>2.6783407099819729E-3</v>
      </c>
      <c r="AX435" s="70">
        <v>0.1208822675437279</v>
      </c>
      <c r="AY435" s="70">
        <v>6.8683106558936309E-3</v>
      </c>
      <c r="AZ435" s="70">
        <v>5.1319012177423254E-2</v>
      </c>
      <c r="BA435" s="70">
        <v>7.4345450236910941E-3</v>
      </c>
      <c r="BB435" s="70">
        <v>6.5629993682333055E-4</v>
      </c>
      <c r="BC435" s="70">
        <v>5.164327371724568E-4</v>
      </c>
      <c r="BD435" s="70" t="s">
        <v>514</v>
      </c>
      <c r="BE435" s="70" t="s">
        <v>514</v>
      </c>
      <c r="BF435" s="70">
        <v>2.5347038930688192E-4</v>
      </c>
      <c r="BG435" s="70">
        <v>2.1291512701778083E-4</v>
      </c>
      <c r="BH435" s="70">
        <v>4.3251414039303477E-3</v>
      </c>
      <c r="BI435" s="70">
        <v>2.1625707019651739E-3</v>
      </c>
      <c r="BJ435" s="70">
        <v>2.3989044357374138E-2</v>
      </c>
      <c r="BK435" s="70">
        <v>4.2692367076682782E-3</v>
      </c>
    </row>
    <row r="436" spans="1:63" x14ac:dyDescent="0.15">
      <c r="A436" s="21" t="s">
        <v>594</v>
      </c>
      <c r="B436" s="21" t="s">
        <v>266</v>
      </c>
      <c r="C436" s="35">
        <v>40.048000000000002</v>
      </c>
      <c r="D436" s="35">
        <v>10.386799999999999</v>
      </c>
      <c r="E436" s="35">
        <v>48.6492</v>
      </c>
      <c r="F436" s="35">
        <v>0.198154</v>
      </c>
      <c r="G436" s="35">
        <v>0.42576999999999998</v>
      </c>
      <c r="H436" s="35" t="s">
        <v>514</v>
      </c>
      <c r="I436" s="35" t="s">
        <v>514</v>
      </c>
      <c r="J436" s="35" t="s">
        <v>514</v>
      </c>
      <c r="K436" s="35" t="s">
        <v>514</v>
      </c>
      <c r="L436" s="35">
        <v>99.707999999999998</v>
      </c>
      <c r="M436" s="35">
        <v>89.303899999999999</v>
      </c>
      <c r="N436" s="52">
        <v>1.1301268481596352</v>
      </c>
      <c r="O436" s="52">
        <v>8.4911140648845571E-2</v>
      </c>
      <c r="P436" s="70" t="s">
        <v>514</v>
      </c>
      <c r="Q436" s="70" t="s">
        <v>514</v>
      </c>
      <c r="R436" s="55" t="s">
        <v>514</v>
      </c>
      <c r="S436" s="55" t="s">
        <v>514</v>
      </c>
      <c r="T436" s="52">
        <v>135.84643533242826</v>
      </c>
      <c r="U436" s="52">
        <v>3.1270311529351411</v>
      </c>
      <c r="V436" s="52">
        <v>14.55669280042425</v>
      </c>
      <c r="W436" s="52">
        <v>0.41453231664435541</v>
      </c>
      <c r="X436" s="67">
        <v>1357.3748301246501</v>
      </c>
      <c r="Y436" s="67">
        <v>32.109942218002473</v>
      </c>
      <c r="Z436" s="52">
        <v>4.040619520748101</v>
      </c>
      <c r="AA436" s="52">
        <v>0.10607831677381649</v>
      </c>
      <c r="AB436" s="68">
        <v>66.893249429862806</v>
      </c>
      <c r="AC436" s="68">
        <v>1.7713165736879557</v>
      </c>
      <c r="AD436" s="52">
        <v>5.3332716258623494</v>
      </c>
      <c r="AE436" s="52">
        <v>0.1388872819234987</v>
      </c>
      <c r="AF436" s="68">
        <v>853.472432541373</v>
      </c>
      <c r="AG436" s="68">
        <v>22.997760158300469</v>
      </c>
      <c r="AH436" s="67">
        <v>1075.5473495104959</v>
      </c>
      <c r="AI436" s="67">
        <v>27.240937236510376</v>
      </c>
      <c r="AJ436" s="68">
        <v>149.54962823505056</v>
      </c>
      <c r="AK436" s="68">
        <v>3.3128082203966898</v>
      </c>
      <c r="AL436" s="67">
        <v>3466.1022658658276</v>
      </c>
      <c r="AM436" s="67">
        <v>88.768551180601889</v>
      </c>
      <c r="AN436" s="52">
        <v>2.9510790246107148</v>
      </c>
      <c r="AO436" s="52">
        <v>0.34091887648932445</v>
      </c>
      <c r="AP436" s="68">
        <v>64.852651906153639</v>
      </c>
      <c r="AQ436" s="68">
        <v>1.519984029050476</v>
      </c>
      <c r="AR436" s="71"/>
      <c r="AS436" s="71"/>
      <c r="AT436" s="70" t="s">
        <v>514</v>
      </c>
      <c r="AU436" s="70" t="s">
        <v>514</v>
      </c>
      <c r="AV436" s="70">
        <v>1.1821641754403193E-2</v>
      </c>
      <c r="AW436" s="70">
        <v>3.6019064720447225E-3</v>
      </c>
      <c r="AX436" s="70">
        <v>0.12519949138457531</v>
      </c>
      <c r="AY436" s="70">
        <v>9.3212787472842125E-3</v>
      </c>
      <c r="AZ436" s="70">
        <v>5.8443784491793882E-2</v>
      </c>
      <c r="BA436" s="70">
        <v>7.6410601632380696E-3</v>
      </c>
      <c r="BB436" s="70">
        <v>8.6072122862076138E-4</v>
      </c>
      <c r="BC436" s="70">
        <v>6.0250486003453287E-4</v>
      </c>
      <c r="BD436" s="70" t="s">
        <v>514</v>
      </c>
      <c r="BE436" s="70" t="s">
        <v>514</v>
      </c>
      <c r="BF436" s="70">
        <v>3.7513617617418525E-4</v>
      </c>
      <c r="BG436" s="70">
        <v>2.3319275816233138E-4</v>
      </c>
      <c r="BH436" s="70" t="s">
        <v>514</v>
      </c>
      <c r="BI436" s="70" t="s">
        <v>514</v>
      </c>
      <c r="BJ436" s="70">
        <v>2.5818717232089113E-2</v>
      </c>
      <c r="BK436" s="70">
        <v>5.1840731450257674E-3</v>
      </c>
    </row>
    <row r="437" spans="1:63" x14ac:dyDescent="0.15">
      <c r="A437" s="21" t="s">
        <v>594</v>
      </c>
      <c r="B437" s="21" t="s">
        <v>267</v>
      </c>
      <c r="C437" s="35">
        <v>39.035499999999999</v>
      </c>
      <c r="D437" s="35">
        <v>13.9619</v>
      </c>
      <c r="E437" s="35">
        <v>45.631300000000003</v>
      </c>
      <c r="F437" s="35">
        <v>0.21355399999999999</v>
      </c>
      <c r="G437" s="35">
        <v>0.34301900000000002</v>
      </c>
      <c r="H437" s="35" t="s">
        <v>514</v>
      </c>
      <c r="I437" s="35" t="s">
        <v>514</v>
      </c>
      <c r="J437" s="35" t="s">
        <v>514</v>
      </c>
      <c r="K437" s="35" t="s">
        <v>514</v>
      </c>
      <c r="L437" s="35">
        <v>99.185199999999995</v>
      </c>
      <c r="M437" s="35">
        <v>85.350099999999998</v>
      </c>
      <c r="N437" s="52">
        <v>1.6365611513152498</v>
      </c>
      <c r="O437" s="52">
        <v>8.5921987561331833E-2</v>
      </c>
      <c r="P437" s="70" t="s">
        <v>514</v>
      </c>
      <c r="Q437" s="70" t="s">
        <v>514</v>
      </c>
      <c r="R437" s="55" t="s">
        <v>514</v>
      </c>
      <c r="S437" s="55" t="s">
        <v>514</v>
      </c>
      <c r="T437" s="52">
        <v>102.57687437742979</v>
      </c>
      <c r="U437" s="52">
        <v>3.1270311529351411</v>
      </c>
      <c r="V437" s="52">
        <v>97.505210132433177</v>
      </c>
      <c r="W437" s="52">
        <v>3.6046288403856996</v>
      </c>
      <c r="X437" s="67">
        <v>1707.6651088664953</v>
      </c>
      <c r="Y437" s="67">
        <v>47.678399050973375</v>
      </c>
      <c r="Z437" s="52">
        <v>6.2007597895967272</v>
      </c>
      <c r="AA437" s="52">
        <v>0.16393921683226187</v>
      </c>
      <c r="AB437" s="68">
        <v>87.73226794383875</v>
      </c>
      <c r="AC437" s="68">
        <v>3.1258527770963926</v>
      </c>
      <c r="AD437" s="52">
        <v>9.2776704324897121</v>
      </c>
      <c r="AE437" s="52">
        <v>0.28703371597523064</v>
      </c>
      <c r="AF437" s="68">
        <v>455.99447780541317</v>
      </c>
      <c r="AG437" s="68">
        <v>11.626645413363015</v>
      </c>
      <c r="AH437" s="67">
        <v>1657.0004581104931</v>
      </c>
      <c r="AI437" s="67">
        <v>40.39173452310159</v>
      </c>
      <c r="AJ437" s="68">
        <v>184.9493503615752</v>
      </c>
      <c r="AK437" s="68">
        <v>4.9218864988750823</v>
      </c>
      <c r="AL437" s="67">
        <v>2145.9281151682712</v>
      </c>
      <c r="AM437" s="67">
        <v>57.802777512950072</v>
      </c>
      <c r="AN437" s="52">
        <v>4.7941717006311251</v>
      </c>
      <c r="AO437" s="52">
        <v>0.27699658714757613</v>
      </c>
      <c r="AP437" s="68">
        <v>107.41220471956697</v>
      </c>
      <c r="AQ437" s="68">
        <v>2.9555245009314808</v>
      </c>
      <c r="AR437" s="71"/>
      <c r="AS437" s="71"/>
      <c r="AT437" s="70" t="s">
        <v>514</v>
      </c>
      <c r="AU437" s="70" t="s">
        <v>514</v>
      </c>
      <c r="AV437" s="70">
        <v>7.9426655537396442E-3</v>
      </c>
      <c r="AW437" s="70">
        <v>3.1401235910133475E-3</v>
      </c>
      <c r="AX437" s="70">
        <v>0.15385015869201732</v>
      </c>
      <c r="AY437" s="70">
        <v>7.6532604451386163E-3</v>
      </c>
      <c r="AZ437" s="70">
        <v>6.8253253620275192E-2</v>
      </c>
      <c r="BA437" s="70">
        <v>8.3638631516524814E-3</v>
      </c>
      <c r="BB437" s="70">
        <v>1.1727326739957875E-3</v>
      </c>
      <c r="BC437" s="70">
        <v>7.3161304432764723E-4</v>
      </c>
      <c r="BD437" s="70" t="s">
        <v>514</v>
      </c>
      <c r="BE437" s="70" t="s">
        <v>514</v>
      </c>
      <c r="BF437" s="70">
        <v>3.1430328274053356E-4</v>
      </c>
      <c r="BG437" s="70">
        <v>2.4333157373460665E-4</v>
      </c>
      <c r="BH437" s="70">
        <v>5.406426754912934E-3</v>
      </c>
      <c r="BI437" s="70">
        <v>2.7523627115920392E-3</v>
      </c>
      <c r="BJ437" s="70">
        <v>3.7711590917736459E-2</v>
      </c>
      <c r="BK437" s="70">
        <v>5.8956125963038133E-3</v>
      </c>
    </row>
    <row r="438" spans="1:63" x14ac:dyDescent="0.15">
      <c r="A438" s="21" t="s">
        <v>594</v>
      </c>
      <c r="B438" s="21" t="s">
        <v>268</v>
      </c>
      <c r="C438" s="35">
        <v>38.1798</v>
      </c>
      <c r="D438" s="35">
        <v>19.498899999999999</v>
      </c>
      <c r="E438" s="35">
        <v>41.183199999999999</v>
      </c>
      <c r="F438" s="35">
        <v>0.234681</v>
      </c>
      <c r="G438" s="35">
        <v>0.16935600000000001</v>
      </c>
      <c r="H438" s="35" t="s">
        <v>514</v>
      </c>
      <c r="I438" s="35" t="s">
        <v>514</v>
      </c>
      <c r="J438" s="35" t="s">
        <v>514</v>
      </c>
      <c r="K438" s="35" t="s">
        <v>514</v>
      </c>
      <c r="L438" s="35">
        <v>99.265900000000002</v>
      </c>
      <c r="M438" s="35">
        <v>79.013400000000004</v>
      </c>
      <c r="N438" s="52">
        <v>1.9003921954741627</v>
      </c>
      <c r="O438" s="52">
        <v>0.10108469124862568</v>
      </c>
      <c r="P438" s="70" t="s">
        <v>514</v>
      </c>
      <c r="Q438" s="70" t="s">
        <v>514</v>
      </c>
      <c r="R438" s="55" t="s">
        <v>514</v>
      </c>
      <c r="S438" s="55" t="s">
        <v>514</v>
      </c>
      <c r="T438" s="52">
        <v>73.152023856367975</v>
      </c>
      <c r="U438" s="52">
        <v>2.4606146777194553</v>
      </c>
      <c r="V438" s="52">
        <v>107.11755370679505</v>
      </c>
      <c r="W438" s="52">
        <v>3.3643202510266526</v>
      </c>
      <c r="X438" s="67">
        <v>1634.6879674619443</v>
      </c>
      <c r="Y438" s="67">
        <v>49.624456155094734</v>
      </c>
      <c r="Z438" s="52">
        <v>6.6057860900058447</v>
      </c>
      <c r="AA438" s="52">
        <v>0.15429573348918763</v>
      </c>
      <c r="AB438" s="68">
        <v>86.794512110709832</v>
      </c>
      <c r="AC438" s="68">
        <v>2.2922920365373547</v>
      </c>
      <c r="AD438" s="52">
        <v>9.7221097346449081</v>
      </c>
      <c r="AE438" s="52">
        <v>0.31481117235993039</v>
      </c>
      <c r="AF438" s="68">
        <v>201.48593205355465</v>
      </c>
      <c r="AG438" s="68">
        <v>5.621674705362337</v>
      </c>
      <c r="AH438" s="67">
        <v>2045.888320728262</v>
      </c>
      <c r="AI438" s="67">
        <v>60.117930452988418</v>
      </c>
      <c r="AJ438" s="68">
        <v>202.27060477107787</v>
      </c>
      <c r="AK438" s="68">
        <v>6.2470097870337575</v>
      </c>
      <c r="AL438" s="67">
        <v>1468.809864302285</v>
      </c>
      <c r="AM438" s="67">
        <v>46.44866050147774</v>
      </c>
      <c r="AN438" s="52">
        <v>5.2096665813524892</v>
      </c>
      <c r="AO438" s="52">
        <v>0.24503544247670198</v>
      </c>
      <c r="AP438" s="68">
        <v>123.87869836761378</v>
      </c>
      <c r="AQ438" s="68">
        <v>4.0532907441346024</v>
      </c>
      <c r="AR438" s="71"/>
      <c r="AS438" s="71"/>
      <c r="AT438" s="70" t="s">
        <v>514</v>
      </c>
      <c r="AU438" s="70" t="s">
        <v>514</v>
      </c>
      <c r="AV438" s="70" t="s">
        <v>514</v>
      </c>
      <c r="AW438" s="70" t="s">
        <v>514</v>
      </c>
      <c r="AX438" s="70">
        <v>0.18348201323601557</v>
      </c>
      <c r="AY438" s="70">
        <v>1.1774246838674795E-2</v>
      </c>
      <c r="AZ438" s="70">
        <v>7.372590481827003E-2</v>
      </c>
      <c r="BA438" s="70">
        <v>8.673635860972943E-3</v>
      </c>
      <c r="BB438" s="70" t="s">
        <v>514</v>
      </c>
      <c r="BC438" s="70" t="s">
        <v>514</v>
      </c>
      <c r="BD438" s="70" t="s">
        <v>514</v>
      </c>
      <c r="BE438" s="70" t="s">
        <v>514</v>
      </c>
      <c r="BF438" s="70" t="s">
        <v>514</v>
      </c>
      <c r="BG438" s="70" t="s">
        <v>514</v>
      </c>
      <c r="BH438" s="70">
        <v>1.0419658836741291E-2</v>
      </c>
      <c r="BI438" s="70">
        <v>3.6370507260323377E-3</v>
      </c>
      <c r="BJ438" s="70">
        <v>4.4725336937477204E-2</v>
      </c>
      <c r="BK438" s="70">
        <v>5.387370131105209E-3</v>
      </c>
    </row>
    <row r="439" spans="1:63" x14ac:dyDescent="0.15">
      <c r="A439" s="21" t="s">
        <v>594</v>
      </c>
      <c r="B439" s="21" t="s">
        <v>269</v>
      </c>
      <c r="C439" s="35">
        <v>39.766199999999998</v>
      </c>
      <c r="D439" s="35">
        <v>11.0306</v>
      </c>
      <c r="E439" s="35">
        <v>48.221600000000002</v>
      </c>
      <c r="F439" s="35">
        <v>0.19236300000000001</v>
      </c>
      <c r="G439" s="35">
        <v>0.412109</v>
      </c>
      <c r="H439" s="35" t="s">
        <v>514</v>
      </c>
      <c r="I439" s="35" t="s">
        <v>514</v>
      </c>
      <c r="J439" s="35" t="s">
        <v>514</v>
      </c>
      <c r="K439" s="35" t="s">
        <v>514</v>
      </c>
      <c r="L439" s="35">
        <v>99.622900000000001</v>
      </c>
      <c r="M439" s="35">
        <v>88.626999999999995</v>
      </c>
      <c r="N439" s="52">
        <v>1.5567042452288355</v>
      </c>
      <c r="O439" s="52">
        <v>5.8629120924202895E-2</v>
      </c>
      <c r="P439" s="70" t="s">
        <v>514</v>
      </c>
      <c r="Q439" s="70" t="s">
        <v>514</v>
      </c>
      <c r="R439" s="55" t="s">
        <v>514</v>
      </c>
      <c r="S439" s="55" t="s">
        <v>514</v>
      </c>
      <c r="T439" s="52">
        <v>122.15926618761381</v>
      </c>
      <c r="U439" s="52">
        <v>3.6909220165791834</v>
      </c>
      <c r="V439" s="52">
        <v>30.519190848598921</v>
      </c>
      <c r="W439" s="52">
        <v>1.1414657994554716</v>
      </c>
      <c r="X439" s="67">
        <v>1265.9101462309461</v>
      </c>
      <c r="Y439" s="67">
        <v>36.97508497830588</v>
      </c>
      <c r="Z439" s="52">
        <v>4.4263588544710695</v>
      </c>
      <c r="AA439" s="52">
        <v>0.10607831677381649</v>
      </c>
      <c r="AB439" s="68">
        <v>54.910813784326635</v>
      </c>
      <c r="AC439" s="68">
        <v>1.7713165736879557</v>
      </c>
      <c r="AD439" s="52">
        <v>8.1295355685887891</v>
      </c>
      <c r="AE439" s="52">
        <v>0.19444219469289817</v>
      </c>
      <c r="AF439" s="68">
        <v>758.92608522391549</v>
      </c>
      <c r="AG439" s="68">
        <v>22.997760158300469</v>
      </c>
      <c r="AH439" s="67">
        <v>1331.9878965990247</v>
      </c>
      <c r="AI439" s="67">
        <v>32.876993216478041</v>
      </c>
      <c r="AJ439" s="68">
        <v>158.92014291560122</v>
      </c>
      <c r="AK439" s="68">
        <v>4.5432798451154603</v>
      </c>
      <c r="AL439" s="67">
        <v>3145.0904121778372</v>
      </c>
      <c r="AM439" s="67">
        <v>78.44662662471795</v>
      </c>
      <c r="AN439" s="52">
        <v>3.8353373605049002</v>
      </c>
      <c r="AO439" s="52">
        <v>0.37288002116019858</v>
      </c>
      <c r="AP439" s="68">
        <v>94.49234047263792</v>
      </c>
      <c r="AQ439" s="68">
        <v>2.5333067150841266</v>
      </c>
      <c r="AR439" s="71"/>
      <c r="AS439" s="71"/>
      <c r="AT439" s="70" t="s">
        <v>514</v>
      </c>
      <c r="AU439" s="70" t="s">
        <v>514</v>
      </c>
      <c r="AV439" s="70">
        <v>5.8184643009953213E-3</v>
      </c>
      <c r="AW439" s="70">
        <v>3.0477670148070729E-3</v>
      </c>
      <c r="AX439" s="70">
        <v>0.1208822675437279</v>
      </c>
      <c r="AY439" s="70">
        <v>8.1438540634167327E-3</v>
      </c>
      <c r="AZ439" s="70">
        <v>4.8634315363312579E-2</v>
      </c>
      <c r="BA439" s="70">
        <v>8.5703782911994569E-3</v>
      </c>
      <c r="BB439" s="70">
        <v>1.7322014725992825E-3</v>
      </c>
      <c r="BC439" s="70">
        <v>8.6072122862076138E-4</v>
      </c>
      <c r="BD439" s="70" t="s">
        <v>514</v>
      </c>
      <c r="BE439" s="70" t="s">
        <v>514</v>
      </c>
      <c r="BF439" s="70" t="s">
        <v>514</v>
      </c>
      <c r="BG439" s="70" t="s">
        <v>514</v>
      </c>
      <c r="BH439" s="70" t="s">
        <v>514</v>
      </c>
      <c r="BI439" s="70" t="s">
        <v>514</v>
      </c>
      <c r="BJ439" s="70">
        <v>3.0799493391035441E-2</v>
      </c>
      <c r="BK439" s="70">
        <v>5.5906671171846506E-3</v>
      </c>
    </row>
    <row r="440" spans="1:63" x14ac:dyDescent="0.15">
      <c r="A440" s="21" t="s">
        <v>594</v>
      </c>
      <c r="B440" s="21" t="s">
        <v>270</v>
      </c>
      <c r="C440" s="35">
        <v>38.186399999999999</v>
      </c>
      <c r="D440" s="35">
        <v>19.4358</v>
      </c>
      <c r="E440" s="35">
        <v>41.351999999999997</v>
      </c>
      <c r="F440" s="35">
        <v>0.254519</v>
      </c>
      <c r="G440" s="35">
        <v>0.18270900000000001</v>
      </c>
      <c r="H440" s="35" t="s">
        <v>514</v>
      </c>
      <c r="I440" s="35" t="s">
        <v>514</v>
      </c>
      <c r="J440" s="35" t="s">
        <v>514</v>
      </c>
      <c r="K440" s="35" t="s">
        <v>514</v>
      </c>
      <c r="L440" s="35">
        <v>99.4114</v>
      </c>
      <c r="M440" s="35">
        <v>79.134799999999998</v>
      </c>
      <c r="N440" s="52">
        <v>1.728548220351499</v>
      </c>
      <c r="O440" s="52">
        <v>0.14151856774807597</v>
      </c>
      <c r="P440" s="70" t="s">
        <v>514</v>
      </c>
      <c r="Q440" s="70" t="s">
        <v>514</v>
      </c>
      <c r="R440" s="55" t="s">
        <v>514</v>
      </c>
      <c r="S440" s="55" t="s">
        <v>514</v>
      </c>
      <c r="T440" s="52">
        <v>64.847449319064822</v>
      </c>
      <c r="U440" s="52">
        <v>3.0245055413634976</v>
      </c>
      <c r="V440" s="52">
        <v>26.193636240136083</v>
      </c>
      <c r="W440" s="52">
        <v>1.2015429467952332</v>
      </c>
      <c r="X440" s="67">
        <v>1729.0717370118302</v>
      </c>
      <c r="Y440" s="67">
        <v>55.462627467458823</v>
      </c>
      <c r="Z440" s="52">
        <v>5.9018118059614268</v>
      </c>
      <c r="AA440" s="52">
        <v>0.2507305669199299</v>
      </c>
      <c r="AB440" s="68">
        <v>78.667294890259214</v>
      </c>
      <c r="AC440" s="68">
        <v>3.855218425085551</v>
      </c>
      <c r="AD440" s="52">
        <v>11.009131880469329</v>
      </c>
      <c r="AE440" s="52">
        <v>0.58332658407869453</v>
      </c>
      <c r="AF440" s="68">
        <v>243.00966567270828</v>
      </c>
      <c r="AG440" s="68">
        <v>11.626645413363015</v>
      </c>
      <c r="AH440" s="67">
        <v>2007.3752715318162</v>
      </c>
      <c r="AI440" s="67">
        <v>89.237553016154678</v>
      </c>
      <c r="AJ440" s="68">
        <v>198.29523490660185</v>
      </c>
      <c r="AK440" s="68">
        <v>9.2758630171107317</v>
      </c>
      <c r="AL440" s="67">
        <v>1520.4194870817046</v>
      </c>
      <c r="AM440" s="67">
        <v>59.86716242412686</v>
      </c>
      <c r="AN440" s="52">
        <v>4.890055134643748</v>
      </c>
      <c r="AO440" s="52">
        <v>0.40484116583107282</v>
      </c>
      <c r="AP440" s="68">
        <v>118.98097205178448</v>
      </c>
      <c r="AQ440" s="68">
        <v>5.0666134301682533</v>
      </c>
      <c r="AR440" s="71"/>
      <c r="AS440" s="71"/>
      <c r="AT440" s="70" t="s">
        <v>514</v>
      </c>
      <c r="AU440" s="70" t="s">
        <v>514</v>
      </c>
      <c r="AV440" s="70" t="s">
        <v>514</v>
      </c>
      <c r="AW440" s="70" t="s">
        <v>514</v>
      </c>
      <c r="AX440" s="70">
        <v>0.1491404599565474</v>
      </c>
      <c r="AY440" s="70">
        <v>1.2755434075231028E-2</v>
      </c>
      <c r="AZ440" s="70">
        <v>4.5639845839881447E-2</v>
      </c>
      <c r="BA440" s="70">
        <v>8.8801510005199185E-3</v>
      </c>
      <c r="BB440" s="70" t="s">
        <v>514</v>
      </c>
      <c r="BC440" s="70" t="s">
        <v>514</v>
      </c>
      <c r="BD440" s="70" t="s">
        <v>514</v>
      </c>
      <c r="BE440" s="70" t="s">
        <v>514</v>
      </c>
      <c r="BF440" s="70" t="s">
        <v>514</v>
      </c>
      <c r="BG440" s="70" t="s">
        <v>514</v>
      </c>
      <c r="BH440" s="70">
        <v>3.9319467308457706E-3</v>
      </c>
      <c r="BI440" s="70">
        <v>4.4234400722014912E-3</v>
      </c>
      <c r="BJ440" s="70">
        <v>4.5741821867874413E-2</v>
      </c>
      <c r="BK440" s="70">
        <v>1.1181334234369301E-2</v>
      </c>
    </row>
    <row r="441" spans="1:63" x14ac:dyDescent="0.15">
      <c r="A441" s="21" t="s">
        <v>594</v>
      </c>
      <c r="B441" s="21" t="s">
        <v>271</v>
      </c>
      <c r="C441" s="35">
        <v>38.686300000000003</v>
      </c>
      <c r="D441" s="35">
        <v>17.886600000000001</v>
      </c>
      <c r="E441" s="35">
        <v>42.897799999999997</v>
      </c>
      <c r="F441" s="35">
        <v>0.24186199999999999</v>
      </c>
      <c r="G441" s="35">
        <v>0.17875199999999999</v>
      </c>
      <c r="H441" s="35" t="s">
        <v>514</v>
      </c>
      <c r="I441" s="35" t="s">
        <v>514</v>
      </c>
      <c r="J441" s="35" t="s">
        <v>514</v>
      </c>
      <c r="K441" s="35" t="s">
        <v>514</v>
      </c>
      <c r="L441" s="35">
        <v>99.891199999999998</v>
      </c>
      <c r="M441" s="35">
        <v>81.043400000000005</v>
      </c>
      <c r="N441" s="52">
        <v>1.625441835277901</v>
      </c>
      <c r="O441" s="52">
        <v>9.8052150511166905E-2</v>
      </c>
      <c r="P441" s="70" t="s">
        <v>514</v>
      </c>
      <c r="Q441" s="70" t="s">
        <v>514</v>
      </c>
      <c r="R441" s="55" t="s">
        <v>514</v>
      </c>
      <c r="S441" s="55" t="s">
        <v>514</v>
      </c>
      <c r="T441" s="52">
        <v>77.509362348162838</v>
      </c>
      <c r="U441" s="52">
        <v>1.8967238140754137</v>
      </c>
      <c r="V441" s="52">
        <v>35.745902667158184</v>
      </c>
      <c r="W441" s="52">
        <v>0.84108006275666314</v>
      </c>
      <c r="X441" s="67">
        <v>1648.3103671907938</v>
      </c>
      <c r="Y441" s="67">
        <v>39.894170634487928</v>
      </c>
      <c r="Z441" s="52">
        <v>5.8825248392752778</v>
      </c>
      <c r="AA441" s="52">
        <v>0.19286966686148455</v>
      </c>
      <c r="AB441" s="68">
        <v>70.123297299529071</v>
      </c>
      <c r="AC441" s="68">
        <v>2.0839018513975951</v>
      </c>
      <c r="AD441" s="52">
        <v>8.0276848951782238</v>
      </c>
      <c r="AE441" s="52">
        <v>0.23147880320583114</v>
      </c>
      <c r="AF441" s="68">
        <v>250.42005505704955</v>
      </c>
      <c r="AG441" s="68">
        <v>7.4103893843412623</v>
      </c>
      <c r="AH441" s="67">
        <v>1886.2000679625116</v>
      </c>
      <c r="AI441" s="67">
        <v>44.149105176413364</v>
      </c>
      <c r="AJ441" s="68">
        <v>199.24175154100092</v>
      </c>
      <c r="AK441" s="68">
        <v>5.3951448160746089</v>
      </c>
      <c r="AL441" s="67">
        <v>1551.3852607493563</v>
      </c>
      <c r="AM441" s="67">
        <v>47.480852957066134</v>
      </c>
      <c r="AN441" s="52">
        <v>4.1762562369942247</v>
      </c>
      <c r="AO441" s="52">
        <v>0.39418745094078139</v>
      </c>
      <c r="AP441" s="68">
        <v>108.76330163427851</v>
      </c>
      <c r="AQ441" s="68">
        <v>3.2932987296093645</v>
      </c>
      <c r="AR441" s="71"/>
      <c r="AS441" s="71"/>
      <c r="AT441" s="70" t="s">
        <v>514</v>
      </c>
      <c r="AU441" s="70" t="s">
        <v>514</v>
      </c>
      <c r="AV441" s="70">
        <v>1.2468137787847116E-2</v>
      </c>
      <c r="AW441" s="70">
        <v>2.2165578289505983E-3</v>
      </c>
      <c r="AX441" s="70">
        <v>0.13648314460497199</v>
      </c>
      <c r="AY441" s="70">
        <v>8.4382102343836026E-3</v>
      </c>
      <c r="AZ441" s="70">
        <v>4.274863388622379E-2</v>
      </c>
      <c r="BA441" s="70">
        <v>5.8856814770887837E-3</v>
      </c>
      <c r="BB441" s="70" t="s">
        <v>514</v>
      </c>
      <c r="BC441" s="70" t="s">
        <v>514</v>
      </c>
      <c r="BD441" s="70" t="s">
        <v>514</v>
      </c>
      <c r="BE441" s="70" t="s">
        <v>514</v>
      </c>
      <c r="BF441" s="70" t="s">
        <v>514</v>
      </c>
      <c r="BG441" s="70" t="s">
        <v>514</v>
      </c>
      <c r="BH441" s="70">
        <v>3.0472587164054716E-3</v>
      </c>
      <c r="BI441" s="70">
        <v>1.9659733654228853E-3</v>
      </c>
      <c r="BJ441" s="70">
        <v>3.6695105987339251E-2</v>
      </c>
      <c r="BK441" s="70">
        <v>5.5906671171846506E-3</v>
      </c>
    </row>
    <row r="442" spans="1:63" x14ac:dyDescent="0.15">
      <c r="A442" s="21" t="s">
        <v>594</v>
      </c>
      <c r="B442" s="21" t="s">
        <v>272</v>
      </c>
      <c r="C442" s="35">
        <v>38.110999999999997</v>
      </c>
      <c r="D442" s="35">
        <v>20.249099999999999</v>
      </c>
      <c r="E442" s="35">
        <v>40.727400000000003</v>
      </c>
      <c r="F442" s="35">
        <v>0.20127700000000001</v>
      </c>
      <c r="G442" s="35">
        <v>0.21468000000000001</v>
      </c>
      <c r="H442" s="35" t="s">
        <v>514</v>
      </c>
      <c r="I442" s="35" t="s">
        <v>514</v>
      </c>
      <c r="J442" s="35" t="s">
        <v>514</v>
      </c>
      <c r="K442" s="35" t="s">
        <v>514</v>
      </c>
      <c r="L442" s="35">
        <v>99.503399999999999</v>
      </c>
      <c r="M442" s="35">
        <v>78.191400000000002</v>
      </c>
      <c r="N442" s="52">
        <v>1.8195244424752623</v>
      </c>
      <c r="O442" s="52">
        <v>6.8737590049065461E-2</v>
      </c>
      <c r="P442" s="70" t="s">
        <v>514</v>
      </c>
      <c r="Q442" s="70" t="s">
        <v>514</v>
      </c>
      <c r="R442" s="55" t="s">
        <v>514</v>
      </c>
      <c r="S442" s="55" t="s">
        <v>514</v>
      </c>
      <c r="T442" s="52">
        <v>70.383832343933591</v>
      </c>
      <c r="U442" s="52">
        <v>1.6916725909321255</v>
      </c>
      <c r="V442" s="52">
        <v>51.546192417515499</v>
      </c>
      <c r="W442" s="52">
        <v>1.2015429467952332</v>
      </c>
      <c r="X442" s="67">
        <v>1452.731628226597</v>
      </c>
      <c r="Y442" s="67">
        <v>37.948113530366562</v>
      </c>
      <c r="Z442" s="52">
        <v>6.2779076563413216</v>
      </c>
      <c r="AA442" s="52">
        <v>0.1832261835184103</v>
      </c>
      <c r="AB442" s="68">
        <v>108.36289627267494</v>
      </c>
      <c r="AC442" s="68">
        <v>3.3342429622361522</v>
      </c>
      <c r="AD442" s="52">
        <v>7.6665779621771266</v>
      </c>
      <c r="AE442" s="52">
        <v>0.21296049894936467</v>
      </c>
      <c r="AF442" s="68">
        <v>153.95722772640036</v>
      </c>
      <c r="AG442" s="68">
        <v>4.4717866974473131</v>
      </c>
      <c r="AH442" s="67">
        <v>2207.4552588206684</v>
      </c>
      <c r="AI442" s="67">
        <v>61.05727311631636</v>
      </c>
      <c r="AJ442" s="68">
        <v>220.53837581497962</v>
      </c>
      <c r="AK442" s="68">
        <v>6.6256164407933795</v>
      </c>
      <c r="AL442" s="67">
        <v>1879.6224616264658</v>
      </c>
      <c r="AM442" s="67">
        <v>55.738392601773285</v>
      </c>
      <c r="AN442" s="52">
        <v>4.6876345517282116</v>
      </c>
      <c r="AO442" s="52">
        <v>0.40484116583107282</v>
      </c>
      <c r="AP442" s="68">
        <v>127.84754555457893</v>
      </c>
      <c r="AQ442" s="68">
        <v>4.0532907441346024</v>
      </c>
      <c r="AR442" s="71"/>
      <c r="AS442" s="71"/>
      <c r="AT442" s="70" t="s">
        <v>514</v>
      </c>
      <c r="AU442" s="70" t="s">
        <v>514</v>
      </c>
      <c r="AV442" s="70">
        <v>8.3120918585647442E-3</v>
      </c>
      <c r="AW442" s="70">
        <v>3.0477670148070729E-3</v>
      </c>
      <c r="AX442" s="70">
        <v>0.19721863454780283</v>
      </c>
      <c r="AY442" s="70">
        <v>1.0793059602118562E-2</v>
      </c>
      <c r="AZ442" s="70">
        <v>6.7117420352766827E-2</v>
      </c>
      <c r="BA442" s="70">
        <v>1.0325756977348742E-2</v>
      </c>
      <c r="BB442" s="70" t="s">
        <v>514</v>
      </c>
      <c r="BC442" s="70" t="s">
        <v>514</v>
      </c>
      <c r="BD442" s="70" t="s">
        <v>514</v>
      </c>
      <c r="BE442" s="70" t="s">
        <v>514</v>
      </c>
      <c r="BF442" s="70" t="s">
        <v>514</v>
      </c>
      <c r="BG442" s="70" t="s">
        <v>514</v>
      </c>
      <c r="BH442" s="70">
        <v>9.1417761492164143E-3</v>
      </c>
      <c r="BI442" s="70">
        <v>3.538752057761193E-3</v>
      </c>
      <c r="BJ442" s="70">
        <v>5.3467107338893205E-2</v>
      </c>
      <c r="BK442" s="70">
        <v>5.5906671171846506E-3</v>
      </c>
    </row>
    <row r="443" spans="1:63" x14ac:dyDescent="0.15">
      <c r="A443" s="21" t="s">
        <v>594</v>
      </c>
      <c r="B443" s="21" t="s">
        <v>273</v>
      </c>
      <c r="C443" s="35">
        <v>39.069899999999997</v>
      </c>
      <c r="D443" s="35">
        <v>18.685700000000001</v>
      </c>
      <c r="E443" s="35">
        <v>41.896700000000003</v>
      </c>
      <c r="F443" s="35">
        <v>0.24960199999999999</v>
      </c>
      <c r="G443" s="35">
        <v>0.206541</v>
      </c>
      <c r="H443" s="35" t="s">
        <v>514</v>
      </c>
      <c r="I443" s="35" t="s">
        <v>514</v>
      </c>
      <c r="J443" s="35" t="s">
        <v>514</v>
      </c>
      <c r="K443" s="35" t="s">
        <v>514</v>
      </c>
      <c r="L443" s="35">
        <v>100.108</v>
      </c>
      <c r="M443" s="35">
        <v>79.987499999999997</v>
      </c>
      <c r="N443" s="52">
        <v>1.7993075042255371</v>
      </c>
      <c r="O443" s="52">
        <v>9.8052150511166905E-2</v>
      </c>
      <c r="P443" s="70" t="s">
        <v>514</v>
      </c>
      <c r="Q443" s="70" t="s">
        <v>514</v>
      </c>
      <c r="R443" s="55" t="s">
        <v>514</v>
      </c>
      <c r="S443" s="55" t="s">
        <v>514</v>
      </c>
      <c r="T443" s="52">
        <v>71.511614071221672</v>
      </c>
      <c r="U443" s="52">
        <v>2.1017750372187014</v>
      </c>
      <c r="V443" s="52">
        <v>25.65294191407823</v>
      </c>
      <c r="W443" s="52">
        <v>1.7422372728530882</v>
      </c>
      <c r="X443" s="67">
        <v>1629.8228247016409</v>
      </c>
      <c r="Y443" s="67">
        <v>54.48959891539814</v>
      </c>
      <c r="Z443" s="52">
        <v>5.6510812390414973</v>
      </c>
      <c r="AA443" s="52">
        <v>0.19286966686148455</v>
      </c>
      <c r="AB443" s="68">
        <v>68.247785633271235</v>
      </c>
      <c r="AC443" s="68">
        <v>2.7090724068168739</v>
      </c>
      <c r="AD443" s="52">
        <v>8.9073043473603821</v>
      </c>
      <c r="AE443" s="52">
        <v>0.26851541171876409</v>
      </c>
      <c r="AF443" s="68">
        <v>328.22914359263279</v>
      </c>
      <c r="AG443" s="68">
        <v>10.348992071235211</v>
      </c>
      <c r="AH443" s="67">
        <v>1947.2573410788279</v>
      </c>
      <c r="AI443" s="67">
        <v>52.603189146364862</v>
      </c>
      <c r="AJ443" s="68">
        <v>192.52148343676762</v>
      </c>
      <c r="AK443" s="68">
        <v>5.5844481429544199</v>
      </c>
      <c r="AL443" s="67">
        <v>1796.0148727238059</v>
      </c>
      <c r="AM443" s="67">
        <v>55.738392601773285</v>
      </c>
      <c r="AN443" s="52">
        <v>5.06051457288841</v>
      </c>
      <c r="AO443" s="52">
        <v>0.37288002116019858</v>
      </c>
      <c r="AP443" s="68">
        <v>117.71431869424242</v>
      </c>
      <c r="AQ443" s="68">
        <v>3.7155165154567191</v>
      </c>
      <c r="AR443" s="71"/>
      <c r="AS443" s="71"/>
      <c r="AT443" s="70" t="s">
        <v>514</v>
      </c>
      <c r="AU443" s="70" t="s">
        <v>514</v>
      </c>
      <c r="AV443" s="70">
        <v>8.3120918585647442E-3</v>
      </c>
      <c r="AW443" s="70">
        <v>2.6783407099819729E-3</v>
      </c>
      <c r="AX443" s="70">
        <v>0.13187156459315769</v>
      </c>
      <c r="AY443" s="70">
        <v>9.4193974709398352E-3</v>
      </c>
      <c r="AZ443" s="70">
        <v>5.0492951619235352E-2</v>
      </c>
      <c r="BA443" s="70">
        <v>7.0215147445971448E-3</v>
      </c>
      <c r="BB443" s="70" t="s">
        <v>514</v>
      </c>
      <c r="BC443" s="70" t="s">
        <v>514</v>
      </c>
      <c r="BD443" s="70" t="s">
        <v>514</v>
      </c>
      <c r="BE443" s="70" t="s">
        <v>514</v>
      </c>
      <c r="BF443" s="70">
        <v>2.6360920487915719E-4</v>
      </c>
      <c r="BG443" s="70">
        <v>2.1291512701778083E-4</v>
      </c>
      <c r="BH443" s="70" t="s">
        <v>514</v>
      </c>
      <c r="BI443" s="70" t="s">
        <v>514</v>
      </c>
      <c r="BJ443" s="70">
        <v>4.0964342695007532E-2</v>
      </c>
      <c r="BK443" s="70">
        <v>5.6923156102243718E-3</v>
      </c>
    </row>
    <row r="444" spans="1:63" x14ac:dyDescent="0.15">
      <c r="A444" s="21" t="s">
        <v>594</v>
      </c>
      <c r="B444" s="21" t="s">
        <v>274</v>
      </c>
      <c r="C444" s="35">
        <v>39.276200000000003</v>
      </c>
      <c r="D444" s="35">
        <v>18.963899999999999</v>
      </c>
      <c r="E444" s="35">
        <v>42.017600000000002</v>
      </c>
      <c r="F444" s="35">
        <v>0.230736</v>
      </c>
      <c r="G444" s="35">
        <v>0.17472499999999999</v>
      </c>
      <c r="H444" s="35" t="s">
        <v>514</v>
      </c>
      <c r="I444" s="35" t="s">
        <v>514</v>
      </c>
      <c r="J444" s="35" t="s">
        <v>514</v>
      </c>
      <c r="K444" s="35" t="s">
        <v>514</v>
      </c>
      <c r="L444" s="35">
        <v>100.663</v>
      </c>
      <c r="M444" s="35">
        <v>79.796400000000006</v>
      </c>
      <c r="N444" s="52">
        <v>1.7406783833013342</v>
      </c>
      <c r="O444" s="52">
        <v>8.8954528298790594E-2</v>
      </c>
      <c r="P444" s="70" t="s">
        <v>514</v>
      </c>
      <c r="Q444" s="70" t="s">
        <v>514</v>
      </c>
      <c r="R444" s="55" t="s">
        <v>514</v>
      </c>
      <c r="S444" s="55" t="s">
        <v>514</v>
      </c>
      <c r="T444" s="52">
        <v>74.536119612585168</v>
      </c>
      <c r="U444" s="52">
        <v>1.8454610082895917</v>
      </c>
      <c r="V444" s="52">
        <v>46.379557746296001</v>
      </c>
      <c r="W444" s="52">
        <v>0.90115721009642491</v>
      </c>
      <c r="X444" s="67">
        <v>1554.8996261929683</v>
      </c>
      <c r="Y444" s="67">
        <v>41.840227738609286</v>
      </c>
      <c r="Z444" s="52">
        <v>6.0657510227936884</v>
      </c>
      <c r="AA444" s="52">
        <v>0.15429573348918763</v>
      </c>
      <c r="AB444" s="68">
        <v>76.687588131431497</v>
      </c>
      <c r="AC444" s="68">
        <v>1.7713165736879557</v>
      </c>
      <c r="AD444" s="52">
        <v>8.2221270898711225</v>
      </c>
      <c r="AE444" s="52">
        <v>0.24999710746229764</v>
      </c>
      <c r="AF444" s="68">
        <v>207.49090276155536</v>
      </c>
      <c r="AG444" s="68">
        <v>6.6437973790645799</v>
      </c>
      <c r="AH444" s="67">
        <v>1997.9818448985368</v>
      </c>
      <c r="AI444" s="67">
        <v>58.239245126332527</v>
      </c>
      <c r="AJ444" s="68">
        <v>202.93316641515722</v>
      </c>
      <c r="AK444" s="68">
        <v>5.2058414891947979</v>
      </c>
      <c r="AL444" s="67">
        <v>1495.6468681475831</v>
      </c>
      <c r="AM444" s="67">
        <v>47.480852957066134</v>
      </c>
      <c r="AN444" s="52">
        <v>4.4958676837029659</v>
      </c>
      <c r="AO444" s="52">
        <v>0.34091887648932445</v>
      </c>
      <c r="AP444" s="68">
        <v>120.75428675234336</v>
      </c>
      <c r="AQ444" s="68">
        <v>3.1244116152704229</v>
      </c>
      <c r="AR444" s="71"/>
      <c r="AS444" s="71"/>
      <c r="AT444" s="70" t="s">
        <v>514</v>
      </c>
      <c r="AU444" s="70" t="s">
        <v>514</v>
      </c>
      <c r="AV444" s="70">
        <v>7.019099791676895E-3</v>
      </c>
      <c r="AW444" s="70">
        <v>2.6783407099819729E-3</v>
      </c>
      <c r="AX444" s="70">
        <v>0.16091470679522221</v>
      </c>
      <c r="AY444" s="70">
        <v>9.8118723655623297E-3</v>
      </c>
      <c r="AZ444" s="70">
        <v>5.668840580564459E-2</v>
      </c>
      <c r="BA444" s="70">
        <v>8.8801510005199185E-3</v>
      </c>
      <c r="BB444" s="70" t="s">
        <v>514</v>
      </c>
      <c r="BC444" s="70" t="s">
        <v>514</v>
      </c>
      <c r="BD444" s="70" t="s">
        <v>514</v>
      </c>
      <c r="BE444" s="70" t="s">
        <v>514</v>
      </c>
      <c r="BF444" s="70" t="s">
        <v>514</v>
      </c>
      <c r="BG444" s="70" t="s">
        <v>514</v>
      </c>
      <c r="BH444" s="70">
        <v>4.2268427356592026E-3</v>
      </c>
      <c r="BI444" s="70">
        <v>2.359168038507462E-3</v>
      </c>
      <c r="BJ444" s="70">
        <v>3.6288512015180373E-2</v>
      </c>
      <c r="BK444" s="70">
        <v>6.6071520475818593E-3</v>
      </c>
    </row>
    <row r="445" spans="1:63" x14ac:dyDescent="0.15">
      <c r="A445" s="21" t="s">
        <v>594</v>
      </c>
      <c r="B445" s="21" t="s">
        <v>275</v>
      </c>
      <c r="C445" s="35">
        <v>39.728099999999998</v>
      </c>
      <c r="D445" s="35">
        <v>17.535699999999999</v>
      </c>
      <c r="E445" s="35">
        <v>43.291800000000002</v>
      </c>
      <c r="F445" s="35">
        <v>0.240178</v>
      </c>
      <c r="G445" s="35">
        <v>0.19594800000000001</v>
      </c>
      <c r="H445" s="35" t="s">
        <v>514</v>
      </c>
      <c r="I445" s="35" t="s">
        <v>514</v>
      </c>
      <c r="J445" s="35" t="s">
        <v>514</v>
      </c>
      <c r="K445" s="35" t="s">
        <v>514</v>
      </c>
      <c r="L445" s="35">
        <v>100.992</v>
      </c>
      <c r="M445" s="35">
        <v>81.484300000000005</v>
      </c>
      <c r="N445" s="52">
        <v>1.708331282101774</v>
      </c>
      <c r="O445" s="52">
        <v>0.10108469124862568</v>
      </c>
      <c r="P445" s="70" t="s">
        <v>514</v>
      </c>
      <c r="Q445" s="70" t="s">
        <v>514</v>
      </c>
      <c r="R445" s="55" t="s">
        <v>514</v>
      </c>
      <c r="S445" s="55" t="s">
        <v>514</v>
      </c>
      <c r="T445" s="52">
        <v>75.561375728301613</v>
      </c>
      <c r="U445" s="52">
        <v>1.7429353967179475</v>
      </c>
      <c r="V445" s="52">
        <v>34.406182281481506</v>
      </c>
      <c r="W445" s="52">
        <v>0.5947637586636404</v>
      </c>
      <c r="X445" s="67">
        <v>1625.930710493398</v>
      </c>
      <c r="Y445" s="67">
        <v>41.840227738609286</v>
      </c>
      <c r="Z445" s="52">
        <v>5.6703682057276454</v>
      </c>
      <c r="AA445" s="52">
        <v>0.14465225014611338</v>
      </c>
      <c r="AB445" s="68">
        <v>60.849934060809773</v>
      </c>
      <c r="AC445" s="68">
        <v>1.7713165736879557</v>
      </c>
      <c r="AD445" s="52">
        <v>7.0184373132008</v>
      </c>
      <c r="AE445" s="52">
        <v>0.18518304256466492</v>
      </c>
      <c r="AF445" s="68">
        <v>276.22865256803118</v>
      </c>
      <c r="AG445" s="68">
        <v>6.3882667106390194</v>
      </c>
      <c r="AH445" s="67">
        <v>1851.4443894193776</v>
      </c>
      <c r="AI445" s="67">
        <v>46.027790503069255</v>
      </c>
      <c r="AJ445" s="68">
        <v>191.9535734561282</v>
      </c>
      <c r="AK445" s="68">
        <v>5.3951448160746089</v>
      </c>
      <c r="AL445" s="67">
        <v>1671.11958559761</v>
      </c>
      <c r="AM445" s="67">
        <v>48.513045412654527</v>
      </c>
      <c r="AN445" s="52">
        <v>4.1975636667748075</v>
      </c>
      <c r="AO445" s="52">
        <v>0.3196114467087417</v>
      </c>
      <c r="AP445" s="68">
        <v>111.88771324954892</v>
      </c>
      <c r="AQ445" s="68">
        <v>2.7021938294230683</v>
      </c>
      <c r="AR445" s="71"/>
      <c r="AS445" s="71"/>
      <c r="AT445" s="70" t="s">
        <v>514</v>
      </c>
      <c r="AU445" s="70" t="s">
        <v>514</v>
      </c>
      <c r="AV445" s="70">
        <v>8.8662313158023934E-3</v>
      </c>
      <c r="AW445" s="70">
        <v>3.417193319632173E-3</v>
      </c>
      <c r="AX445" s="70">
        <v>0.13716997567056138</v>
      </c>
      <c r="AY445" s="70">
        <v>8.7325664053504726E-3</v>
      </c>
      <c r="AZ445" s="70">
        <v>3.7172725118455471E-2</v>
      </c>
      <c r="BA445" s="70">
        <v>5.4726511979948335E-3</v>
      </c>
      <c r="BB445" s="70">
        <v>4.8415569109917827E-4</v>
      </c>
      <c r="BC445" s="70">
        <v>3.8732455287934266E-4</v>
      </c>
      <c r="BD445" s="70" t="s">
        <v>514</v>
      </c>
      <c r="BE445" s="70" t="s">
        <v>514</v>
      </c>
      <c r="BF445" s="70" t="s">
        <v>514</v>
      </c>
      <c r="BG445" s="70" t="s">
        <v>514</v>
      </c>
      <c r="BH445" s="70" t="s">
        <v>514</v>
      </c>
      <c r="BI445" s="70" t="s">
        <v>514</v>
      </c>
      <c r="BJ445" s="70">
        <v>2.957971147455879E-2</v>
      </c>
      <c r="BK445" s="70">
        <v>4.4725336937477206E-3</v>
      </c>
    </row>
    <row r="446" spans="1:63" x14ac:dyDescent="0.15">
      <c r="A446" s="21" t="s">
        <v>594</v>
      </c>
      <c r="B446" s="21" t="s">
        <v>276</v>
      </c>
      <c r="C446" s="35">
        <v>40.4968</v>
      </c>
      <c r="D446" s="35">
        <v>10.4581</v>
      </c>
      <c r="E446" s="35">
        <v>48.880499999999998</v>
      </c>
      <c r="F446" s="35">
        <v>0.202987</v>
      </c>
      <c r="G446" s="35">
        <v>0.43379800000000002</v>
      </c>
      <c r="H446" s="35" t="s">
        <v>514</v>
      </c>
      <c r="I446" s="35" t="s">
        <v>514</v>
      </c>
      <c r="J446" s="35" t="s">
        <v>514</v>
      </c>
      <c r="K446" s="35" t="s">
        <v>514</v>
      </c>
      <c r="L446" s="35">
        <v>100.47199999999999</v>
      </c>
      <c r="M446" s="35">
        <v>89.283799999999999</v>
      </c>
      <c r="N446" s="52">
        <v>1.3848602701061719</v>
      </c>
      <c r="O446" s="52">
        <v>8.5921987561331833E-2</v>
      </c>
      <c r="P446" s="70" t="s">
        <v>514</v>
      </c>
      <c r="Q446" s="70" t="s">
        <v>514</v>
      </c>
      <c r="R446" s="55" t="s">
        <v>514</v>
      </c>
      <c r="S446" s="55" t="s">
        <v>514</v>
      </c>
      <c r="T446" s="52">
        <v>104.9349634435776</v>
      </c>
      <c r="U446" s="52">
        <v>2.6656659008627437</v>
      </c>
      <c r="V446" s="52">
        <v>74.796048438003268</v>
      </c>
      <c r="W446" s="52">
        <v>2.2829315989109431</v>
      </c>
      <c r="X446" s="67">
        <v>1326.2379164587082</v>
      </c>
      <c r="Y446" s="67">
        <v>32.109942218002473</v>
      </c>
      <c r="Z446" s="52">
        <v>4.0984804208065464</v>
      </c>
      <c r="AA446" s="52">
        <v>0.11572180011689072</v>
      </c>
      <c r="AB446" s="68">
        <v>51.368180636950719</v>
      </c>
      <c r="AC446" s="68">
        <v>1.4587312959783165</v>
      </c>
      <c r="AD446" s="52">
        <v>5.3980856907599826</v>
      </c>
      <c r="AE446" s="52">
        <v>0.1388872819234987</v>
      </c>
      <c r="AF446" s="68">
        <v>767.86965861881015</v>
      </c>
      <c r="AG446" s="68">
        <v>16.60949344766145</v>
      </c>
      <c r="AH446" s="67">
        <v>1042.6703562940179</v>
      </c>
      <c r="AI446" s="67">
        <v>21.604881256542711</v>
      </c>
      <c r="AJ446" s="68">
        <v>148.41380827377171</v>
      </c>
      <c r="AK446" s="68">
        <v>3.8807182010361219</v>
      </c>
      <c r="AL446" s="67">
        <v>3592.0297454476117</v>
      </c>
      <c r="AM446" s="67">
        <v>113.54117011472336</v>
      </c>
      <c r="AN446" s="52">
        <v>2.9084641650495495</v>
      </c>
      <c r="AO446" s="52">
        <v>0.45810974028252976</v>
      </c>
      <c r="AP446" s="68">
        <v>66.034861706526229</v>
      </c>
      <c r="AQ446" s="68">
        <v>1.6888711433894177</v>
      </c>
      <c r="AR446" s="71"/>
      <c r="AS446" s="71"/>
      <c r="AT446" s="70" t="s">
        <v>514</v>
      </c>
      <c r="AU446" s="70" t="s">
        <v>514</v>
      </c>
      <c r="AV446" s="70">
        <v>1.3668773278528692E-2</v>
      </c>
      <c r="AW446" s="70">
        <v>3.9713327768698221E-3</v>
      </c>
      <c r="AX446" s="70">
        <v>0.12205969222759537</v>
      </c>
      <c r="AY446" s="70">
        <v>8.7325664053504726E-3</v>
      </c>
      <c r="AZ446" s="70">
        <v>5.1319012177423254E-2</v>
      </c>
      <c r="BA446" s="70">
        <v>8.673635860972943E-3</v>
      </c>
      <c r="BB446" s="70" t="s">
        <v>514</v>
      </c>
      <c r="BC446" s="70" t="s">
        <v>514</v>
      </c>
      <c r="BD446" s="70" t="s">
        <v>514</v>
      </c>
      <c r="BE446" s="70" t="s">
        <v>514</v>
      </c>
      <c r="BF446" s="70">
        <v>3.0416446716825828E-4</v>
      </c>
      <c r="BG446" s="70">
        <v>2.1291512701778083E-4</v>
      </c>
      <c r="BH446" s="70">
        <v>3.7353493943034816E-3</v>
      </c>
      <c r="BI446" s="70">
        <v>2.5557653750497506E-3</v>
      </c>
      <c r="BJ446" s="70">
        <v>2.3582450385215253E-2</v>
      </c>
      <c r="BK446" s="70">
        <v>3.659345749429953E-3</v>
      </c>
    </row>
    <row r="447" spans="1:63" x14ac:dyDescent="0.15">
      <c r="A447" s="21" t="s">
        <v>594</v>
      </c>
      <c r="B447" s="21" t="s">
        <v>277</v>
      </c>
      <c r="C447" s="35">
        <v>39.159500000000001</v>
      </c>
      <c r="D447" s="35">
        <v>16.343900000000001</v>
      </c>
      <c r="E447" s="35">
        <v>44.230699999999999</v>
      </c>
      <c r="F447" s="35">
        <v>0.193244</v>
      </c>
      <c r="G447" s="35">
        <v>0.32958500000000002</v>
      </c>
      <c r="H447" s="35" t="s">
        <v>514</v>
      </c>
      <c r="I447" s="35" t="s">
        <v>514</v>
      </c>
      <c r="J447" s="35" t="s">
        <v>514</v>
      </c>
      <c r="K447" s="35" t="s">
        <v>514</v>
      </c>
      <c r="L447" s="35">
        <v>100.25700000000001</v>
      </c>
      <c r="M447" s="35">
        <v>82.83</v>
      </c>
      <c r="N447" s="52">
        <v>1.6860926500270763</v>
      </c>
      <c r="O447" s="52">
        <v>9.7041303598680656E-2</v>
      </c>
      <c r="P447" s="70" t="s">
        <v>514</v>
      </c>
      <c r="Q447" s="70" t="s">
        <v>514</v>
      </c>
      <c r="R447" s="55" t="s">
        <v>514</v>
      </c>
      <c r="S447" s="55" t="s">
        <v>514</v>
      </c>
      <c r="T447" s="52">
        <v>111.03523733209042</v>
      </c>
      <c r="U447" s="52">
        <v>3.7421848223650049</v>
      </c>
      <c r="V447" s="52">
        <v>87.171940789994167</v>
      </c>
      <c r="W447" s="52">
        <v>2.5232401882699897</v>
      </c>
      <c r="X447" s="67">
        <v>1427.4328858730191</v>
      </c>
      <c r="Y447" s="67">
        <v>51.570513259216099</v>
      </c>
      <c r="Z447" s="52">
        <v>6.1236119228521337</v>
      </c>
      <c r="AA447" s="52">
        <v>0.19286966686148455</v>
      </c>
      <c r="AB447" s="68">
        <v>62.725445727067616</v>
      </c>
      <c r="AC447" s="68">
        <v>2.3964871291072343</v>
      </c>
      <c r="AD447" s="52">
        <v>11.370238813470426</v>
      </c>
      <c r="AE447" s="52">
        <v>0.34258862874463009</v>
      </c>
      <c r="AF447" s="68">
        <v>468.25994988984013</v>
      </c>
      <c r="AG447" s="68">
        <v>11.626645413363015</v>
      </c>
      <c r="AH447" s="67">
        <v>1788.5084309764054</v>
      </c>
      <c r="AI447" s="67">
        <v>43.209762513085423</v>
      </c>
      <c r="AJ447" s="68">
        <v>186.36912531317378</v>
      </c>
      <c r="AK447" s="68">
        <v>5.3004931526347034</v>
      </c>
      <c r="AL447" s="67">
        <v>2260.5014777385832</v>
      </c>
      <c r="AM447" s="67">
        <v>62.963739790892042</v>
      </c>
      <c r="AN447" s="52">
        <v>4.623712262386463</v>
      </c>
      <c r="AO447" s="52">
        <v>0.35157259137961588</v>
      </c>
      <c r="AP447" s="68">
        <v>120.16318185215708</v>
      </c>
      <c r="AQ447" s="68">
        <v>3.5466294011177775</v>
      </c>
      <c r="AR447" s="71"/>
      <c r="AS447" s="71"/>
      <c r="AT447" s="70" t="s">
        <v>514</v>
      </c>
      <c r="AU447" s="70" t="s">
        <v>514</v>
      </c>
      <c r="AV447" s="70">
        <v>1.0343936535102793E-2</v>
      </c>
      <c r="AW447" s="70">
        <v>2.8630538623945229E-3</v>
      </c>
      <c r="AX447" s="70">
        <v>0.15286897145546108</v>
      </c>
      <c r="AY447" s="70">
        <v>9.3212787472842125E-3</v>
      </c>
      <c r="AZ447" s="70">
        <v>5.8134011782473419E-2</v>
      </c>
      <c r="BA447" s="70">
        <v>9.1899237098403801E-3</v>
      </c>
      <c r="BB447" s="70" t="s">
        <v>514</v>
      </c>
      <c r="BC447" s="70" t="s">
        <v>514</v>
      </c>
      <c r="BD447" s="70" t="s">
        <v>514</v>
      </c>
      <c r="BE447" s="70" t="s">
        <v>514</v>
      </c>
      <c r="BF447" s="70" t="s">
        <v>514</v>
      </c>
      <c r="BG447" s="70" t="s">
        <v>514</v>
      </c>
      <c r="BH447" s="70">
        <v>3.4404533894900492E-3</v>
      </c>
      <c r="BI447" s="70">
        <v>1.8676746971517408E-3</v>
      </c>
      <c r="BJ447" s="70">
        <v>3.9134669820292553E-2</v>
      </c>
      <c r="BK447" s="70">
        <v>5.9972610893435346E-3</v>
      </c>
    </row>
    <row r="448" spans="1:63" x14ac:dyDescent="0.15">
      <c r="A448" s="21" t="s">
        <v>594</v>
      </c>
      <c r="B448" s="21" t="s">
        <v>278</v>
      </c>
      <c r="C448" s="35">
        <v>38.889499999999998</v>
      </c>
      <c r="D448" s="35">
        <v>19.942299999999999</v>
      </c>
      <c r="E448" s="35">
        <v>40.811599999999999</v>
      </c>
      <c r="F448" s="35">
        <v>0.223715</v>
      </c>
      <c r="G448" s="35">
        <v>0.18381500000000001</v>
      </c>
      <c r="H448" s="35" t="s">
        <v>514</v>
      </c>
      <c r="I448" s="35" t="s">
        <v>514</v>
      </c>
      <c r="J448" s="35" t="s">
        <v>514</v>
      </c>
      <c r="K448" s="35" t="s">
        <v>514</v>
      </c>
      <c r="L448" s="35">
        <v>100.051</v>
      </c>
      <c r="M448" s="35">
        <v>78.485500000000002</v>
      </c>
      <c r="N448" s="52">
        <v>1.8296329116001249</v>
      </c>
      <c r="O448" s="52">
        <v>9.9062997423653168E-2</v>
      </c>
      <c r="P448" s="70" t="s">
        <v>514</v>
      </c>
      <c r="Q448" s="70" t="s">
        <v>514</v>
      </c>
      <c r="R448" s="55" t="s">
        <v>514</v>
      </c>
      <c r="S448" s="55" t="s">
        <v>514</v>
      </c>
      <c r="T448" s="52">
        <v>67.871954860428318</v>
      </c>
      <c r="U448" s="52">
        <v>1.7429353967179475</v>
      </c>
      <c r="V448" s="52">
        <v>58.094601477549524</v>
      </c>
      <c r="W448" s="52">
        <v>1.5019286834940415</v>
      </c>
      <c r="X448" s="67">
        <v>1509.1672842461164</v>
      </c>
      <c r="Y448" s="67">
        <v>46.705370498912693</v>
      </c>
      <c r="Z448" s="52">
        <v>6.248977206312099</v>
      </c>
      <c r="AA448" s="52">
        <v>0.21215663354763298</v>
      </c>
      <c r="AB448" s="68">
        <v>97.318216460267692</v>
      </c>
      <c r="AC448" s="68">
        <v>3.1258527770963926</v>
      </c>
      <c r="AD448" s="52">
        <v>8.2684228505122874</v>
      </c>
      <c r="AE448" s="52">
        <v>0.24073795533406439</v>
      </c>
      <c r="AF448" s="68">
        <v>100.42355269124538</v>
      </c>
      <c r="AG448" s="68">
        <v>3.066368021106729</v>
      </c>
      <c r="AH448" s="67">
        <v>2199.0011748507168</v>
      </c>
      <c r="AI448" s="67">
        <v>77.965441056219348</v>
      </c>
      <c r="AJ448" s="68">
        <v>215.23788266234493</v>
      </c>
      <c r="AK448" s="68">
        <v>5.2058414891947979</v>
      </c>
      <c r="AL448" s="67">
        <v>1608.1558458067182</v>
      </c>
      <c r="AM448" s="67">
        <v>54.706200146184891</v>
      </c>
      <c r="AN448" s="52">
        <v>4.7728642708505431</v>
      </c>
      <c r="AO448" s="52">
        <v>0.39418745094078139</v>
      </c>
      <c r="AP448" s="68">
        <v>134.77191724247552</v>
      </c>
      <c r="AQ448" s="68">
        <v>3.0399680581009521</v>
      </c>
      <c r="AR448" s="71"/>
      <c r="AS448" s="71"/>
      <c r="AT448" s="70" t="s">
        <v>514</v>
      </c>
      <c r="AU448" s="70" t="s">
        <v>514</v>
      </c>
      <c r="AV448" s="70">
        <v>7.1114563678831705E-3</v>
      </c>
      <c r="AW448" s="70">
        <v>2.2165578289505983E-3</v>
      </c>
      <c r="AX448" s="70">
        <v>0.17072657916078451</v>
      </c>
      <c r="AY448" s="70">
        <v>1.0793059602118562E-2</v>
      </c>
      <c r="AZ448" s="70">
        <v>6.3606662980468257E-2</v>
      </c>
      <c r="BA448" s="70">
        <v>7.7443177330115565E-3</v>
      </c>
      <c r="BB448" s="70" t="s">
        <v>514</v>
      </c>
      <c r="BC448" s="70" t="s">
        <v>514</v>
      </c>
      <c r="BD448" s="70" t="s">
        <v>514</v>
      </c>
      <c r="BE448" s="70" t="s">
        <v>514</v>
      </c>
      <c r="BF448" s="70" t="s">
        <v>514</v>
      </c>
      <c r="BG448" s="70" t="s">
        <v>514</v>
      </c>
      <c r="BH448" s="70">
        <v>5.9962187645397997E-3</v>
      </c>
      <c r="BI448" s="70">
        <v>2.2608693702363177E-3</v>
      </c>
      <c r="BJ448" s="70">
        <v>4.7774791728668831E-2</v>
      </c>
      <c r="BK448" s="70">
        <v>6.4038550615024177E-3</v>
      </c>
    </row>
    <row r="449" spans="1:63" x14ac:dyDescent="0.15">
      <c r="A449" s="21" t="s">
        <v>594</v>
      </c>
      <c r="B449" s="21" t="s">
        <v>279</v>
      </c>
      <c r="C449" s="35">
        <v>41.008899999999997</v>
      </c>
      <c r="D449" s="35">
        <v>10.8339</v>
      </c>
      <c r="E449" s="35">
        <v>48.786900000000003</v>
      </c>
      <c r="F449" s="35">
        <v>0.195803</v>
      </c>
      <c r="G449" s="35">
        <v>0.41878399999999999</v>
      </c>
      <c r="H449" s="35" t="s">
        <v>514</v>
      </c>
      <c r="I449" s="35" t="s">
        <v>514</v>
      </c>
      <c r="J449" s="35" t="s">
        <v>514</v>
      </c>
      <c r="K449" s="35" t="s">
        <v>514</v>
      </c>
      <c r="L449" s="35">
        <v>101.244</v>
      </c>
      <c r="M449" s="35">
        <v>88.922399999999996</v>
      </c>
      <c r="N449" s="52">
        <v>1.2979274356323538</v>
      </c>
      <c r="O449" s="52">
        <v>8.1878599911386796E-2</v>
      </c>
      <c r="P449" s="70" t="s">
        <v>514</v>
      </c>
      <c r="Q449" s="70" t="s">
        <v>514</v>
      </c>
      <c r="R449" s="55" t="s">
        <v>514</v>
      </c>
      <c r="S449" s="55" t="s">
        <v>514</v>
      </c>
      <c r="T449" s="52">
        <v>123.38957352647351</v>
      </c>
      <c r="U449" s="52">
        <v>3.1270311529351411</v>
      </c>
      <c r="V449" s="52">
        <v>15.547965731530317</v>
      </c>
      <c r="W449" s="52">
        <v>0.42654774611230778</v>
      </c>
      <c r="X449" s="67">
        <v>1280.5055745118564</v>
      </c>
      <c r="Y449" s="67">
        <v>32.109942218002473</v>
      </c>
      <c r="Z449" s="52">
        <v>4.1177673874926946</v>
      </c>
      <c r="AA449" s="52">
        <v>0.12536528345996495</v>
      </c>
      <c r="AB449" s="68">
        <v>61.683494801368816</v>
      </c>
      <c r="AC449" s="68">
        <v>1.8755116662578357</v>
      </c>
      <c r="AD449" s="52">
        <v>6.6295529238150044</v>
      </c>
      <c r="AE449" s="52">
        <v>0.19444219469289817</v>
      </c>
      <c r="AF449" s="68">
        <v>871.35957933116219</v>
      </c>
      <c r="AG449" s="68">
        <v>21.720106816172667</v>
      </c>
      <c r="AH449" s="67">
        <v>1175.117671823258</v>
      </c>
      <c r="AI449" s="67">
        <v>24.422909246526544</v>
      </c>
      <c r="AJ449" s="68">
        <v>153.43034643608669</v>
      </c>
      <c r="AK449" s="68">
        <v>4.7325831719952713</v>
      </c>
      <c r="AL449" s="67">
        <v>3415.5248355419963</v>
      </c>
      <c r="AM449" s="67">
        <v>86.704166269425102</v>
      </c>
      <c r="AN449" s="52">
        <v>3.9312207945175226</v>
      </c>
      <c r="AO449" s="52">
        <v>0.37288002116019858</v>
      </c>
      <c r="AP449" s="68">
        <v>79.545830853641576</v>
      </c>
      <c r="AQ449" s="68">
        <v>2.1955324864062429</v>
      </c>
      <c r="AR449" s="71"/>
      <c r="AS449" s="71"/>
      <c r="AT449" s="70" t="s">
        <v>514</v>
      </c>
      <c r="AU449" s="70" t="s">
        <v>514</v>
      </c>
      <c r="AV449" s="70">
        <v>9.6974405016588688E-3</v>
      </c>
      <c r="AW449" s="70">
        <v>3.2324801672196229E-3</v>
      </c>
      <c r="AX449" s="70">
        <v>0.11685939987384734</v>
      </c>
      <c r="AY449" s="70">
        <v>8.6344476816948498E-3</v>
      </c>
      <c r="AZ449" s="70">
        <v>4.6672421537616311E-2</v>
      </c>
      <c r="BA449" s="70">
        <v>6.9182571748236579E-3</v>
      </c>
      <c r="BB449" s="70">
        <v>6.1326387539229247E-4</v>
      </c>
      <c r="BC449" s="70">
        <v>4.5187864502589973E-4</v>
      </c>
      <c r="BD449" s="70" t="s">
        <v>514</v>
      </c>
      <c r="BE449" s="70" t="s">
        <v>514</v>
      </c>
      <c r="BF449" s="70" t="s">
        <v>514</v>
      </c>
      <c r="BG449" s="70" t="s">
        <v>514</v>
      </c>
      <c r="BH449" s="70" t="s">
        <v>514</v>
      </c>
      <c r="BI449" s="70" t="s">
        <v>514</v>
      </c>
      <c r="BJ449" s="70">
        <v>2.2769262440897487E-2</v>
      </c>
      <c r="BK449" s="70">
        <v>3.659345749429953E-3</v>
      </c>
    </row>
    <row r="450" spans="1:63" x14ac:dyDescent="0.15">
      <c r="A450" s="21" t="s">
        <v>594</v>
      </c>
      <c r="B450" s="21" t="s">
        <v>280</v>
      </c>
      <c r="C450" s="35">
        <v>39.6175</v>
      </c>
      <c r="D450" s="35">
        <v>17.668900000000001</v>
      </c>
      <c r="E450" s="35">
        <v>43.282800000000002</v>
      </c>
      <c r="F450" s="35">
        <v>0.23716599999999999</v>
      </c>
      <c r="G450" s="35">
        <v>0.23641699999999999</v>
      </c>
      <c r="H450" s="35" t="s">
        <v>514</v>
      </c>
      <c r="I450" s="35" t="s">
        <v>514</v>
      </c>
      <c r="J450" s="35" t="s">
        <v>514</v>
      </c>
      <c r="K450" s="35" t="s">
        <v>514</v>
      </c>
      <c r="L450" s="35">
        <v>101.04300000000001</v>
      </c>
      <c r="M450" s="35">
        <v>81.366699999999994</v>
      </c>
      <c r="N450" s="52">
        <v>1.4374243095554571</v>
      </c>
      <c r="O450" s="52">
        <v>8.5921987561331833E-2</v>
      </c>
      <c r="P450" s="70" t="s">
        <v>514</v>
      </c>
      <c r="Q450" s="70" t="s">
        <v>514</v>
      </c>
      <c r="R450" s="55" t="s">
        <v>514</v>
      </c>
      <c r="S450" s="55" t="s">
        <v>514</v>
      </c>
      <c r="T450" s="52">
        <v>102.3718231542865</v>
      </c>
      <c r="U450" s="52">
        <v>3.7934476281508274</v>
      </c>
      <c r="V450" s="52">
        <v>22.168467368372053</v>
      </c>
      <c r="W450" s="52">
        <v>0.66084862073737827</v>
      </c>
      <c r="X450" s="67">
        <v>1624.9576819413373</v>
      </c>
      <c r="Y450" s="67">
        <v>39.894170634487928</v>
      </c>
      <c r="Z450" s="52">
        <v>5.9596727060198713</v>
      </c>
      <c r="AA450" s="52">
        <v>0.19286966686148455</v>
      </c>
      <c r="AB450" s="68">
        <v>71.790418780647158</v>
      </c>
      <c r="AC450" s="68">
        <v>2.6048773142469939</v>
      </c>
      <c r="AD450" s="52">
        <v>10.823948837904664</v>
      </c>
      <c r="AE450" s="52">
        <v>0.31481117235993039</v>
      </c>
      <c r="AF450" s="68">
        <v>430.56917629706987</v>
      </c>
      <c r="AG450" s="68">
        <v>10.348992071235211</v>
      </c>
      <c r="AH450" s="67">
        <v>1822.3247668562115</v>
      </c>
      <c r="AI450" s="67">
        <v>46.967133166397197</v>
      </c>
      <c r="AJ450" s="68">
        <v>187.50494527445264</v>
      </c>
      <c r="AK450" s="68">
        <v>4.3539765182356494</v>
      </c>
      <c r="AL450" s="67">
        <v>2020.0006355864873</v>
      </c>
      <c r="AM450" s="67">
        <v>62.963739790892042</v>
      </c>
      <c r="AN450" s="52">
        <v>4.0803728029816027</v>
      </c>
      <c r="AO450" s="52">
        <v>0.38353373605049002</v>
      </c>
      <c r="AP450" s="68">
        <v>108.34108384843115</v>
      </c>
      <c r="AQ450" s="68">
        <v>3.3777422867788354</v>
      </c>
      <c r="AR450" s="71"/>
      <c r="AS450" s="71"/>
      <c r="AT450" s="70" t="s">
        <v>514</v>
      </c>
      <c r="AU450" s="70" t="s">
        <v>514</v>
      </c>
      <c r="AV450" s="70">
        <v>5.9108208772015967E-3</v>
      </c>
      <c r="AW450" s="70">
        <v>2.4012709813631484E-3</v>
      </c>
      <c r="AX450" s="70">
        <v>0.14227214930065377</v>
      </c>
      <c r="AY450" s="70">
        <v>1.0793059602118562E-2</v>
      </c>
      <c r="AZ450" s="70">
        <v>4.5639845839881447E-2</v>
      </c>
      <c r="BA450" s="70">
        <v>7.8475753027850443E-3</v>
      </c>
      <c r="BB450" s="70" t="s">
        <v>514</v>
      </c>
      <c r="BC450" s="70" t="s">
        <v>514</v>
      </c>
      <c r="BD450" s="70" t="s">
        <v>514</v>
      </c>
      <c r="BE450" s="70" t="s">
        <v>514</v>
      </c>
      <c r="BF450" s="70">
        <v>2.4333157373460665E-4</v>
      </c>
      <c r="BG450" s="70">
        <v>1.6222104915640444E-4</v>
      </c>
      <c r="BH450" s="70">
        <v>4.0302453991169149E-3</v>
      </c>
      <c r="BI450" s="70">
        <v>2.2608693702363177E-3</v>
      </c>
      <c r="BJ450" s="70">
        <v>3.750829393165702E-2</v>
      </c>
      <c r="BK450" s="70">
        <v>5.1840731450257674E-3</v>
      </c>
    </row>
    <row r="451" spans="1:63" x14ac:dyDescent="0.15">
      <c r="A451" s="21" t="s">
        <v>594</v>
      </c>
      <c r="B451" s="21" t="s">
        <v>281</v>
      </c>
      <c r="C451" s="35">
        <v>40.203899999999997</v>
      </c>
      <c r="D451" s="35">
        <v>14.735799999999999</v>
      </c>
      <c r="E451" s="35">
        <v>45.572699999999998</v>
      </c>
      <c r="F451" s="35">
        <v>0.23302999999999999</v>
      </c>
      <c r="G451" s="35">
        <v>0.29865900000000001</v>
      </c>
      <c r="H451" s="35" t="s">
        <v>514</v>
      </c>
      <c r="I451" s="35" t="s">
        <v>514</v>
      </c>
      <c r="J451" s="35" t="s">
        <v>514</v>
      </c>
      <c r="K451" s="35" t="s">
        <v>514</v>
      </c>
      <c r="L451" s="35">
        <v>101.044</v>
      </c>
      <c r="M451" s="35">
        <v>84.645899999999997</v>
      </c>
      <c r="N451" s="52">
        <v>1.4343917688179983</v>
      </c>
      <c r="O451" s="52">
        <v>8.0867752998900547E-2</v>
      </c>
      <c r="P451" s="70" t="s">
        <v>514</v>
      </c>
      <c r="Q451" s="70" t="s">
        <v>514</v>
      </c>
      <c r="R451" s="55" t="s">
        <v>514</v>
      </c>
      <c r="S451" s="55" t="s">
        <v>514</v>
      </c>
      <c r="T451" s="52">
        <v>120.72390762561078</v>
      </c>
      <c r="U451" s="52">
        <v>3.588396405007539</v>
      </c>
      <c r="V451" s="52">
        <v>13.7877053144753</v>
      </c>
      <c r="W451" s="52">
        <v>0.39050145770845079</v>
      </c>
      <c r="X451" s="67">
        <v>1530.5739123914514</v>
      </c>
      <c r="Y451" s="67">
        <v>51.570513259216099</v>
      </c>
      <c r="Z451" s="52">
        <v>5.9018118059614268</v>
      </c>
      <c r="AA451" s="52">
        <v>0.20251315020455876</v>
      </c>
      <c r="AB451" s="68">
        <v>85.23158572216164</v>
      </c>
      <c r="AC451" s="68">
        <v>3.1258527770963926</v>
      </c>
      <c r="AD451" s="52">
        <v>7.4350991589712958</v>
      </c>
      <c r="AE451" s="52">
        <v>0.22221965107759789</v>
      </c>
      <c r="AF451" s="68">
        <v>426.7362162706865</v>
      </c>
      <c r="AG451" s="68">
        <v>10.732288073873553</v>
      </c>
      <c r="AH451" s="67">
        <v>1594.064499667521</v>
      </c>
      <c r="AI451" s="67">
        <v>42.270419849757481</v>
      </c>
      <c r="AJ451" s="68">
        <v>169.89973587463024</v>
      </c>
      <c r="AK451" s="68">
        <v>5.2058414891947979</v>
      </c>
      <c r="AL451" s="67">
        <v>2456.6180443003782</v>
      </c>
      <c r="AM451" s="67">
        <v>66.060317157657224</v>
      </c>
      <c r="AN451" s="52">
        <v>2.2372801269611919</v>
      </c>
      <c r="AO451" s="52">
        <v>0.36222630626990726</v>
      </c>
      <c r="AP451" s="68">
        <v>94.66122758697685</v>
      </c>
      <c r="AQ451" s="68">
        <v>3.1244116152704229</v>
      </c>
      <c r="AR451" s="71"/>
      <c r="AS451" s="71"/>
      <c r="AT451" s="70" t="s">
        <v>514</v>
      </c>
      <c r="AU451" s="70" t="s">
        <v>514</v>
      </c>
      <c r="AV451" s="70">
        <v>6.8343866392643459E-3</v>
      </c>
      <c r="AW451" s="70">
        <v>2.4012709813631484E-3</v>
      </c>
      <c r="AX451" s="70">
        <v>0.13442265140820392</v>
      </c>
      <c r="AY451" s="70">
        <v>9.3212787472842125E-3</v>
      </c>
      <c r="AZ451" s="70">
        <v>5.3590678712439971E-2</v>
      </c>
      <c r="BA451" s="70">
        <v>7.6410601632380696E-3</v>
      </c>
      <c r="BB451" s="70" t="s">
        <v>514</v>
      </c>
      <c r="BC451" s="70" t="s">
        <v>514</v>
      </c>
      <c r="BD451" s="70" t="s">
        <v>514</v>
      </c>
      <c r="BE451" s="70" t="s">
        <v>514</v>
      </c>
      <c r="BF451" s="70" t="s">
        <v>514</v>
      </c>
      <c r="BG451" s="70" t="s">
        <v>514</v>
      </c>
      <c r="BH451" s="70">
        <v>3.0472587164054716E-3</v>
      </c>
      <c r="BI451" s="70">
        <v>2.1625707019651739E-3</v>
      </c>
      <c r="BJ451" s="70">
        <v>4.1065991188047248E-2</v>
      </c>
      <c r="BK451" s="70">
        <v>6.3022065684626965E-3</v>
      </c>
    </row>
    <row r="452" spans="1:63" x14ac:dyDescent="0.15">
      <c r="A452" s="21" t="s">
        <v>594</v>
      </c>
      <c r="B452" s="21" t="s">
        <v>282</v>
      </c>
      <c r="C452" s="35">
        <v>39.894300000000001</v>
      </c>
      <c r="D452" s="35">
        <v>16.8505</v>
      </c>
      <c r="E452" s="35">
        <v>43.948999999999998</v>
      </c>
      <c r="F452" s="35">
        <v>0.23323099999999999</v>
      </c>
      <c r="G452" s="35">
        <v>0.20220199999999999</v>
      </c>
      <c r="H452" s="35" t="s">
        <v>514</v>
      </c>
      <c r="I452" s="35" t="s">
        <v>514</v>
      </c>
      <c r="J452" s="35" t="s">
        <v>514</v>
      </c>
      <c r="K452" s="35" t="s">
        <v>514</v>
      </c>
      <c r="L452" s="35">
        <v>101.129</v>
      </c>
      <c r="M452" s="35">
        <v>82.298599999999993</v>
      </c>
      <c r="N452" s="52">
        <v>1.7184397512266365</v>
      </c>
      <c r="O452" s="52">
        <v>0.11119316037348824</v>
      </c>
      <c r="P452" s="70" t="s">
        <v>514</v>
      </c>
      <c r="Q452" s="70" t="s">
        <v>514</v>
      </c>
      <c r="R452" s="55" t="s">
        <v>514</v>
      </c>
      <c r="S452" s="55" t="s">
        <v>514</v>
      </c>
      <c r="T452" s="52">
        <v>73.972228748941134</v>
      </c>
      <c r="U452" s="52">
        <v>2.5631402892910993</v>
      </c>
      <c r="V452" s="52">
        <v>82.365769002813238</v>
      </c>
      <c r="W452" s="52">
        <v>1.9224687148723731</v>
      </c>
      <c r="X452" s="67">
        <v>1518.8975697667231</v>
      </c>
      <c r="Y452" s="67">
        <v>50.597484707155417</v>
      </c>
      <c r="Z452" s="52">
        <v>5.6317942723553482</v>
      </c>
      <c r="AA452" s="52">
        <v>0.21215663354763298</v>
      </c>
      <c r="AB452" s="68">
        <v>69.810712021819441</v>
      </c>
      <c r="AC452" s="68">
        <v>2.5006822216771138</v>
      </c>
      <c r="AD452" s="52">
        <v>7.2962118770477975</v>
      </c>
      <c r="AE452" s="52">
        <v>0.22221965107759789</v>
      </c>
      <c r="AF452" s="68">
        <v>303.82596475799176</v>
      </c>
      <c r="AG452" s="68">
        <v>8.8158080606818476</v>
      </c>
      <c r="AH452" s="67">
        <v>1755.6314377599274</v>
      </c>
      <c r="AI452" s="67">
        <v>60.117930452988418</v>
      </c>
      <c r="AJ452" s="68">
        <v>190.91240515828923</v>
      </c>
      <c r="AK452" s="68">
        <v>7.1935264214328116</v>
      </c>
      <c r="AL452" s="67">
        <v>1723.7614008326182</v>
      </c>
      <c r="AM452" s="67">
        <v>58.834969968538466</v>
      </c>
      <c r="AN452" s="52">
        <v>4.2934471007874304</v>
      </c>
      <c r="AO452" s="52">
        <v>0.38353373605049002</v>
      </c>
      <c r="AP452" s="68">
        <v>109.18551942012586</v>
      </c>
      <c r="AQ452" s="68">
        <v>4.1377343013040733</v>
      </c>
      <c r="AR452" s="71"/>
      <c r="AS452" s="71"/>
      <c r="AT452" s="70" t="s">
        <v>514</v>
      </c>
      <c r="AU452" s="70" t="s">
        <v>514</v>
      </c>
      <c r="AV452" s="70">
        <v>6.649673486851795E-3</v>
      </c>
      <c r="AW452" s="70">
        <v>3.3248367434258975E-3</v>
      </c>
      <c r="AX452" s="70">
        <v>0.12264840456952912</v>
      </c>
      <c r="AY452" s="70">
        <v>1.0793059602118562E-2</v>
      </c>
      <c r="AZ452" s="70">
        <v>4.7085451816710269E-2</v>
      </c>
      <c r="BA452" s="70">
        <v>7.3312874539176072E-3</v>
      </c>
      <c r="BB452" s="70" t="s">
        <v>514</v>
      </c>
      <c r="BC452" s="70" t="s">
        <v>514</v>
      </c>
      <c r="BD452" s="70" t="s">
        <v>514</v>
      </c>
      <c r="BE452" s="70" t="s">
        <v>514</v>
      </c>
      <c r="BF452" s="70" t="s">
        <v>514</v>
      </c>
      <c r="BG452" s="70" t="s">
        <v>514</v>
      </c>
      <c r="BH452" s="70">
        <v>5.0132320818283577E-3</v>
      </c>
      <c r="BI452" s="70">
        <v>2.6540640433208949E-3</v>
      </c>
      <c r="BJ452" s="70">
        <v>3.0291250925836833E-2</v>
      </c>
      <c r="BK452" s="70">
        <v>5.0824246519860462E-3</v>
      </c>
    </row>
    <row r="453" spans="1:63" x14ac:dyDescent="0.15">
      <c r="A453" s="21" t="s">
        <v>594</v>
      </c>
      <c r="B453" s="21" t="s">
        <v>283</v>
      </c>
      <c r="C453" s="35">
        <v>40.772399999999998</v>
      </c>
      <c r="D453" s="35">
        <v>10.630100000000001</v>
      </c>
      <c r="E453" s="35">
        <v>48.850700000000003</v>
      </c>
      <c r="F453" s="35">
        <v>0.20059199999999999</v>
      </c>
      <c r="G453" s="35">
        <v>0.42309600000000003</v>
      </c>
      <c r="H453" s="35" t="s">
        <v>514</v>
      </c>
      <c r="I453" s="35" t="s">
        <v>514</v>
      </c>
      <c r="J453" s="35" t="s">
        <v>514</v>
      </c>
      <c r="K453" s="35" t="s">
        <v>514</v>
      </c>
      <c r="L453" s="35">
        <v>100.877</v>
      </c>
      <c r="M453" s="35">
        <v>89.120900000000006</v>
      </c>
      <c r="N453" s="52">
        <v>1.3646433318564468</v>
      </c>
      <c r="O453" s="52">
        <v>0.14151856774807597</v>
      </c>
      <c r="P453" s="70" t="s">
        <v>514</v>
      </c>
      <c r="Q453" s="70" t="s">
        <v>514</v>
      </c>
      <c r="R453" s="55" t="s">
        <v>514</v>
      </c>
      <c r="S453" s="55" t="s">
        <v>514</v>
      </c>
      <c r="T453" s="52">
        <v>140.46008785315226</v>
      </c>
      <c r="U453" s="52">
        <v>6.1515366942986383</v>
      </c>
      <c r="V453" s="52">
        <v>33.042431036868912</v>
      </c>
      <c r="W453" s="52">
        <v>1.2616200941349949</v>
      </c>
      <c r="X453" s="67">
        <v>1351.5366588122861</v>
      </c>
      <c r="Y453" s="67">
        <v>72.004112852490394</v>
      </c>
      <c r="Z453" s="52">
        <v>4.281706604324957</v>
      </c>
      <c r="AA453" s="52">
        <v>0.19286966686148455</v>
      </c>
      <c r="AB453" s="68">
        <v>66.997444522432673</v>
      </c>
      <c r="AC453" s="68">
        <v>3.9594135176554306</v>
      </c>
      <c r="AD453" s="52">
        <v>6.8239951185079022</v>
      </c>
      <c r="AE453" s="52">
        <v>0.32407032448816359</v>
      </c>
      <c r="AF453" s="68">
        <v>942.90816649031922</v>
      </c>
      <c r="AG453" s="68">
        <v>93.268693975329683</v>
      </c>
      <c r="AH453" s="67">
        <v>1144.1193639334358</v>
      </c>
      <c r="AI453" s="67">
        <v>48.845818493053088</v>
      </c>
      <c r="AJ453" s="68">
        <v>151.53731316728857</v>
      </c>
      <c r="AK453" s="68">
        <v>7.1935264214328116</v>
      </c>
      <c r="AL453" s="67">
        <v>3385.5912543299328</v>
      </c>
      <c r="AM453" s="67">
        <v>144.50694378237517</v>
      </c>
      <c r="AN453" s="52">
        <v>2.454615910723136</v>
      </c>
      <c r="AO453" s="52">
        <v>8.0968233166214557E-2</v>
      </c>
      <c r="AP453" s="68">
        <v>69.919265336321885</v>
      </c>
      <c r="AQ453" s="68">
        <v>2.111088929236772</v>
      </c>
      <c r="AR453" s="71"/>
      <c r="AS453" s="71"/>
      <c r="AT453" s="70" t="s">
        <v>514</v>
      </c>
      <c r="AU453" s="70" t="s">
        <v>514</v>
      </c>
      <c r="AV453" s="70">
        <v>1.0805719416134169E-2</v>
      </c>
      <c r="AW453" s="70">
        <v>5.5413945723764967E-3</v>
      </c>
      <c r="AX453" s="70">
        <v>0.12362959180608535</v>
      </c>
      <c r="AY453" s="70">
        <v>1.1774246838674795E-2</v>
      </c>
      <c r="AZ453" s="70">
        <v>4.3368179304864724E-2</v>
      </c>
      <c r="BA453" s="70">
        <v>8.8801510005199185E-3</v>
      </c>
      <c r="BB453" s="70" t="s">
        <v>514</v>
      </c>
      <c r="BC453" s="70" t="s">
        <v>514</v>
      </c>
      <c r="BD453" s="70" t="s">
        <v>514</v>
      </c>
      <c r="BE453" s="70" t="s">
        <v>514</v>
      </c>
      <c r="BF453" s="70">
        <v>2.4333157373460665E-4</v>
      </c>
      <c r="BG453" s="70">
        <v>5.0694077861376384E-4</v>
      </c>
      <c r="BH453" s="70" t="s">
        <v>514</v>
      </c>
      <c r="BI453" s="70" t="s">
        <v>514</v>
      </c>
      <c r="BJ453" s="70">
        <v>2.653025668336716E-2</v>
      </c>
      <c r="BK453" s="70">
        <v>7.8269339640585113E-3</v>
      </c>
    </row>
    <row r="454" spans="1:63" x14ac:dyDescent="0.15">
      <c r="A454" s="21" t="s">
        <v>594</v>
      </c>
      <c r="B454" s="21" t="s">
        <v>284</v>
      </c>
      <c r="C454" s="35">
        <v>40.084200000000003</v>
      </c>
      <c r="D454" s="35">
        <v>14.7041</v>
      </c>
      <c r="E454" s="35">
        <v>45.577100000000002</v>
      </c>
      <c r="F454" s="35">
        <v>0.23166999999999999</v>
      </c>
      <c r="G454" s="35">
        <v>0.29497800000000002</v>
      </c>
      <c r="H454" s="35" t="s">
        <v>514</v>
      </c>
      <c r="I454" s="35" t="s">
        <v>514</v>
      </c>
      <c r="J454" s="35" t="s">
        <v>514</v>
      </c>
      <c r="K454" s="35" t="s">
        <v>514</v>
      </c>
      <c r="L454" s="35">
        <v>100.892</v>
      </c>
      <c r="M454" s="35">
        <v>84.6751</v>
      </c>
      <c r="N454" s="52">
        <v>1.4859449613547975</v>
      </c>
      <c r="O454" s="52">
        <v>0.11119316037348824</v>
      </c>
      <c r="P454" s="70" t="s">
        <v>514</v>
      </c>
      <c r="Q454" s="70" t="s">
        <v>514</v>
      </c>
      <c r="R454" s="55" t="s">
        <v>514</v>
      </c>
      <c r="S454" s="55" t="s">
        <v>514</v>
      </c>
      <c r="T454" s="52">
        <v>105.39632869565</v>
      </c>
      <c r="U454" s="52">
        <v>3.0757683471493191</v>
      </c>
      <c r="V454" s="52">
        <v>16.244860640671551</v>
      </c>
      <c r="W454" s="52">
        <v>0.51666346712195022</v>
      </c>
      <c r="X454" s="67">
        <v>1663.8788240237648</v>
      </c>
      <c r="Y454" s="67">
        <v>67.138970092186995</v>
      </c>
      <c r="Z454" s="52">
        <v>5.9982466393921685</v>
      </c>
      <c r="AA454" s="52">
        <v>0.2507305669199299</v>
      </c>
      <c r="AB454" s="68">
        <v>96.901436089988167</v>
      </c>
      <c r="AC454" s="68">
        <v>3.4384380548060318</v>
      </c>
      <c r="AD454" s="52">
        <v>7.9906482866652917</v>
      </c>
      <c r="AE454" s="52">
        <v>0.27777456384699739</v>
      </c>
      <c r="AF454" s="68">
        <v>371.79712255919094</v>
      </c>
      <c r="AG454" s="68">
        <v>10.22122673702243</v>
      </c>
      <c r="AH454" s="67">
        <v>1650.4250594671976</v>
      </c>
      <c r="AI454" s="67">
        <v>55.421217136348695</v>
      </c>
      <c r="AJ454" s="68">
        <v>177.56652061326255</v>
      </c>
      <c r="AK454" s="68">
        <v>6.152358123593852</v>
      </c>
      <c r="AL454" s="67">
        <v>2342.0446817300663</v>
      </c>
      <c r="AM454" s="67">
        <v>83.607588902659927</v>
      </c>
      <c r="AN454" s="52">
        <v>3.6435704924796553</v>
      </c>
      <c r="AO454" s="52">
        <v>0.44745602539223833</v>
      </c>
      <c r="AP454" s="68">
        <v>109.3544065344648</v>
      </c>
      <c r="AQ454" s="68">
        <v>3.0399680581009521</v>
      </c>
      <c r="AR454" s="71"/>
      <c r="AS454" s="71"/>
      <c r="AT454" s="70" t="s">
        <v>514</v>
      </c>
      <c r="AU454" s="70" t="s">
        <v>514</v>
      </c>
      <c r="AV454" s="70">
        <v>7.2038129440894451E-3</v>
      </c>
      <c r="AW454" s="70">
        <v>3.0477670148070729E-3</v>
      </c>
      <c r="AX454" s="70">
        <v>0.12578820372650906</v>
      </c>
      <c r="AY454" s="70">
        <v>7.9476166161054872E-3</v>
      </c>
      <c r="AZ454" s="70">
        <v>4.367795201418518E-2</v>
      </c>
      <c r="BA454" s="70">
        <v>8.0540904423320181E-3</v>
      </c>
      <c r="BB454" s="70">
        <v>6.4554092146557095E-4</v>
      </c>
      <c r="BC454" s="70">
        <v>5.0567372181469731E-4</v>
      </c>
      <c r="BD454" s="70" t="s">
        <v>514</v>
      </c>
      <c r="BE454" s="70" t="s">
        <v>514</v>
      </c>
      <c r="BF454" s="70" t="s">
        <v>514</v>
      </c>
      <c r="BG454" s="70" t="s">
        <v>514</v>
      </c>
      <c r="BH454" s="70" t="s">
        <v>514</v>
      </c>
      <c r="BI454" s="70" t="s">
        <v>514</v>
      </c>
      <c r="BJ454" s="70">
        <v>3.8321481875974783E-2</v>
      </c>
      <c r="BK454" s="70">
        <v>6.6071520475818593E-3</v>
      </c>
    </row>
    <row r="455" spans="1:63" x14ac:dyDescent="0.15">
      <c r="A455" s="21" t="s">
        <v>594</v>
      </c>
      <c r="B455" s="21" t="s">
        <v>285</v>
      </c>
      <c r="C455" s="35">
        <v>39.032600000000002</v>
      </c>
      <c r="D455" s="35">
        <v>18.851500000000001</v>
      </c>
      <c r="E455" s="35">
        <v>41.82</v>
      </c>
      <c r="F455" s="35">
        <v>0.24348800000000001</v>
      </c>
      <c r="G455" s="35">
        <v>0.17729200000000001</v>
      </c>
      <c r="H455" s="35" t="s">
        <v>514</v>
      </c>
      <c r="I455" s="35" t="s">
        <v>514</v>
      </c>
      <c r="J455" s="35" t="s">
        <v>514</v>
      </c>
      <c r="K455" s="35" t="s">
        <v>514</v>
      </c>
      <c r="L455" s="35">
        <v>100.125</v>
      </c>
      <c r="M455" s="35">
        <v>79.816199999999995</v>
      </c>
      <c r="N455" s="52">
        <v>1.5769211834785606</v>
      </c>
      <c r="O455" s="52">
        <v>7.4802671523982997E-2</v>
      </c>
      <c r="P455" s="70" t="s">
        <v>514</v>
      </c>
      <c r="Q455" s="70" t="s">
        <v>514</v>
      </c>
      <c r="R455" s="55" t="s">
        <v>514</v>
      </c>
      <c r="S455" s="55" t="s">
        <v>514</v>
      </c>
      <c r="T455" s="52">
        <v>77.919464794449425</v>
      </c>
      <c r="U455" s="52">
        <v>2.2555634545761678</v>
      </c>
      <c r="V455" s="52">
        <v>33.643202510266526</v>
      </c>
      <c r="W455" s="52">
        <v>1.0813886521157099</v>
      </c>
      <c r="X455" s="67">
        <v>1625.930710493398</v>
      </c>
      <c r="Y455" s="67">
        <v>44.759313394791327</v>
      </c>
      <c r="Z455" s="52">
        <v>6.1718293395675055</v>
      </c>
      <c r="AA455" s="52">
        <v>0.19286966686148455</v>
      </c>
      <c r="AB455" s="68">
        <v>81.167977111936338</v>
      </c>
      <c r="AC455" s="68">
        <v>2.917462591956633</v>
      </c>
      <c r="AD455" s="52">
        <v>9.5369266920802431</v>
      </c>
      <c r="AE455" s="52">
        <v>0.26851541171876409</v>
      </c>
      <c r="AF455" s="68">
        <v>230.61642825406858</v>
      </c>
      <c r="AG455" s="68">
        <v>5.621674705362337</v>
      </c>
      <c r="AH455" s="67">
        <v>1947.2573410788279</v>
      </c>
      <c r="AI455" s="67">
        <v>40.39173452310159</v>
      </c>
      <c r="AJ455" s="68">
        <v>200.7561781560394</v>
      </c>
      <c r="AK455" s="68">
        <v>5.8684031332741364</v>
      </c>
      <c r="AL455" s="67">
        <v>1543.1277211046493</v>
      </c>
      <c r="AM455" s="67">
        <v>30.965773667651824</v>
      </c>
      <c r="AN455" s="52">
        <v>4.7089419815087945</v>
      </c>
      <c r="AO455" s="52">
        <v>0.37288002116019858</v>
      </c>
      <c r="AP455" s="68">
        <v>119.40318983763183</v>
      </c>
      <c r="AQ455" s="68">
        <v>3.2088551724398933</v>
      </c>
      <c r="AR455" s="71"/>
      <c r="AS455" s="71"/>
      <c r="AT455" s="70" t="s">
        <v>514</v>
      </c>
      <c r="AU455" s="70" t="s">
        <v>514</v>
      </c>
      <c r="AV455" s="70">
        <v>9.7897970778651443E-3</v>
      </c>
      <c r="AW455" s="70">
        <v>3.3248367434258975E-3</v>
      </c>
      <c r="AX455" s="70">
        <v>0.15110283442965988</v>
      </c>
      <c r="AY455" s="70">
        <v>9.8118723655623297E-3</v>
      </c>
      <c r="AZ455" s="70">
        <v>4.811802751444514E-2</v>
      </c>
      <c r="BA455" s="70">
        <v>8.1573480121055076E-3</v>
      </c>
      <c r="BB455" s="70" t="s">
        <v>514</v>
      </c>
      <c r="BC455" s="70" t="s">
        <v>514</v>
      </c>
      <c r="BD455" s="70" t="s">
        <v>514</v>
      </c>
      <c r="BE455" s="70" t="s">
        <v>514</v>
      </c>
      <c r="BF455" s="70">
        <v>7.1985590563154462E-4</v>
      </c>
      <c r="BG455" s="70">
        <v>3.8527499174646052E-4</v>
      </c>
      <c r="BH455" s="70">
        <v>3.538752057761193E-3</v>
      </c>
      <c r="BI455" s="70">
        <v>2.1625707019651739E-3</v>
      </c>
      <c r="BJ455" s="70">
        <v>4.3810500500119719E-2</v>
      </c>
      <c r="BK455" s="70">
        <v>6.2005580754229761E-3</v>
      </c>
    </row>
    <row r="456" spans="1:63" x14ac:dyDescent="0.15">
      <c r="A456" s="21" t="s">
        <v>594</v>
      </c>
      <c r="B456" s="21" t="s">
        <v>286</v>
      </c>
      <c r="C456" s="35">
        <v>40.628500000000003</v>
      </c>
      <c r="D456" s="35">
        <v>10.62</v>
      </c>
      <c r="E456" s="35">
        <v>48.743000000000002</v>
      </c>
      <c r="F456" s="35">
        <v>0.19974700000000001</v>
      </c>
      <c r="G456" s="35">
        <v>0.42107800000000001</v>
      </c>
      <c r="H456" s="35" t="s">
        <v>514</v>
      </c>
      <c r="I456" s="35" t="s">
        <v>514</v>
      </c>
      <c r="J456" s="35" t="s">
        <v>514</v>
      </c>
      <c r="K456" s="35" t="s">
        <v>514</v>
      </c>
      <c r="L456" s="35">
        <v>100.61199999999999</v>
      </c>
      <c r="M456" s="35">
        <v>89.108599999999996</v>
      </c>
      <c r="N456" s="52">
        <v>1.3595890972940152</v>
      </c>
      <c r="O456" s="52">
        <v>7.7835212261441772E-2</v>
      </c>
      <c r="P456" s="70" t="s">
        <v>514</v>
      </c>
      <c r="Q456" s="70" t="s">
        <v>514</v>
      </c>
      <c r="R456" s="55" t="s">
        <v>514</v>
      </c>
      <c r="S456" s="55" t="s">
        <v>514</v>
      </c>
      <c r="T456" s="52">
        <v>129.64363583234382</v>
      </c>
      <c r="U456" s="52">
        <v>3.7421848223650049</v>
      </c>
      <c r="V456" s="52">
        <v>22.48687624927279</v>
      </c>
      <c r="W456" s="52">
        <v>0.5887560439296643</v>
      </c>
      <c r="X456" s="67">
        <v>1299.96614555307</v>
      </c>
      <c r="Y456" s="67">
        <v>36.97508497830588</v>
      </c>
      <c r="Z456" s="52">
        <v>4.1177673874926946</v>
      </c>
      <c r="AA456" s="52">
        <v>0.16393921683226187</v>
      </c>
      <c r="AB456" s="68">
        <v>61.683494801368816</v>
      </c>
      <c r="AC456" s="68">
        <v>1.8755116662578357</v>
      </c>
      <c r="AD456" s="52">
        <v>6.1480770131468745</v>
      </c>
      <c r="AE456" s="52">
        <v>0.18518304256466492</v>
      </c>
      <c r="AF456" s="68">
        <v>850.9171258571173</v>
      </c>
      <c r="AG456" s="68">
        <v>21.720106816172667</v>
      </c>
      <c r="AH456" s="67">
        <v>1111.2423707169578</v>
      </c>
      <c r="AI456" s="67">
        <v>29.119622563166264</v>
      </c>
      <c r="AJ456" s="68">
        <v>152.95708811888716</v>
      </c>
      <c r="AK456" s="68">
        <v>4.2593248547957439</v>
      </c>
      <c r="AL456" s="67">
        <v>3448.5549941208246</v>
      </c>
      <c r="AM456" s="67">
        <v>97.026090825309055</v>
      </c>
      <c r="AN456" s="52">
        <v>3.6009556329184895</v>
      </c>
      <c r="AO456" s="52">
        <v>0.39418745094078139</v>
      </c>
      <c r="AP456" s="68">
        <v>70.932588022355546</v>
      </c>
      <c r="AQ456" s="68">
        <v>1.9422018148978302</v>
      </c>
      <c r="AR456" s="71"/>
      <c r="AS456" s="71"/>
      <c r="AT456" s="70" t="s">
        <v>514</v>
      </c>
      <c r="AU456" s="70" t="s">
        <v>514</v>
      </c>
      <c r="AV456" s="70">
        <v>1.0343936535102793E-2</v>
      </c>
      <c r="AW456" s="70">
        <v>3.0477670148070729E-3</v>
      </c>
      <c r="AX456" s="70">
        <v>0.12107850499103914</v>
      </c>
      <c r="AY456" s="70">
        <v>7.45702299782737E-3</v>
      </c>
      <c r="AZ456" s="70">
        <v>4.9976663770367913E-2</v>
      </c>
      <c r="BA456" s="70">
        <v>9.086666140066894E-3</v>
      </c>
      <c r="BB456" s="70">
        <v>1.1296966125647493E-3</v>
      </c>
      <c r="BC456" s="70">
        <v>7.4237205968540661E-4</v>
      </c>
      <c r="BD456" s="70" t="s">
        <v>514</v>
      </c>
      <c r="BE456" s="70" t="s">
        <v>514</v>
      </c>
      <c r="BF456" s="70" t="s">
        <v>514</v>
      </c>
      <c r="BG456" s="70" t="s">
        <v>514</v>
      </c>
      <c r="BH456" s="70">
        <v>3.4404533894900492E-3</v>
      </c>
      <c r="BI456" s="70">
        <v>2.0642720336940291E-3</v>
      </c>
      <c r="BJ456" s="70">
        <v>2.7546741613764369E-2</v>
      </c>
      <c r="BK456" s="70">
        <v>5.1840731450257674E-3</v>
      </c>
    </row>
    <row r="457" spans="1:63" x14ac:dyDescent="0.15">
      <c r="A457" s="21" t="s">
        <v>594</v>
      </c>
      <c r="B457" s="21" t="s">
        <v>287</v>
      </c>
      <c r="C457" s="35">
        <v>38.822000000000003</v>
      </c>
      <c r="D457" s="35">
        <v>20.0824</v>
      </c>
      <c r="E457" s="35">
        <v>41.118400000000001</v>
      </c>
      <c r="F457" s="35">
        <v>0.21693899999999999</v>
      </c>
      <c r="G457" s="35">
        <v>0.186999</v>
      </c>
      <c r="H457" s="35" t="s">
        <v>514</v>
      </c>
      <c r="I457" s="35" t="s">
        <v>514</v>
      </c>
      <c r="J457" s="35" t="s">
        <v>514</v>
      </c>
      <c r="K457" s="35" t="s">
        <v>514</v>
      </c>
      <c r="L457" s="35">
        <v>100.42700000000001</v>
      </c>
      <c r="M457" s="35">
        <v>78.493700000000004</v>
      </c>
      <c r="N457" s="52">
        <v>1.9438586127110717</v>
      </c>
      <c r="O457" s="52">
        <v>9.7041303598680656E-2</v>
      </c>
      <c r="P457" s="70" t="s">
        <v>514</v>
      </c>
      <c r="Q457" s="70" t="s">
        <v>514</v>
      </c>
      <c r="R457" s="55" t="s">
        <v>514</v>
      </c>
      <c r="S457" s="55" t="s">
        <v>514</v>
      </c>
      <c r="T457" s="52">
        <v>63.565879174419265</v>
      </c>
      <c r="U457" s="52">
        <v>1.3328329504313718</v>
      </c>
      <c r="V457" s="52">
        <v>54.73028122652287</v>
      </c>
      <c r="W457" s="52">
        <v>1.3216972414747565</v>
      </c>
      <c r="X457" s="67">
        <v>1438.1361999456867</v>
      </c>
      <c r="Y457" s="67">
        <v>43.786284842730652</v>
      </c>
      <c r="Z457" s="52">
        <v>5.8632378725891297</v>
      </c>
      <c r="AA457" s="52">
        <v>0.16393921683226187</v>
      </c>
      <c r="AB457" s="68">
        <v>97.839191923117099</v>
      </c>
      <c r="AC457" s="68">
        <v>2.917462591956633</v>
      </c>
      <c r="AD457" s="52">
        <v>7.9999074387935245</v>
      </c>
      <c r="AE457" s="52">
        <v>0.24073795533406439</v>
      </c>
      <c r="AF457" s="68">
        <v>105.27863539133104</v>
      </c>
      <c r="AG457" s="68">
        <v>3.3218986895322899</v>
      </c>
      <c r="AH457" s="67">
        <v>2157.6700976642874</v>
      </c>
      <c r="AI457" s="67">
        <v>61.996615779644301</v>
      </c>
      <c r="AJ457" s="68">
        <v>210.03204117315013</v>
      </c>
      <c r="AK457" s="68">
        <v>6.530964777353474</v>
      </c>
      <c r="AL457" s="67">
        <v>1675.2483554199637</v>
      </c>
      <c r="AM457" s="67">
        <v>47.480852957066134</v>
      </c>
      <c r="AN457" s="52">
        <v>4.4212916794709267</v>
      </c>
      <c r="AO457" s="52">
        <v>0.38353373605049002</v>
      </c>
      <c r="AP457" s="68">
        <v>131.0564007270188</v>
      </c>
      <c r="AQ457" s="68">
        <v>3.9688471869651316</v>
      </c>
      <c r="AR457" s="71"/>
      <c r="AS457" s="71"/>
      <c r="AT457" s="70" t="s">
        <v>514</v>
      </c>
      <c r="AU457" s="70" t="s">
        <v>514</v>
      </c>
      <c r="AV457" s="70">
        <v>1.3853486430941241E-2</v>
      </c>
      <c r="AW457" s="70">
        <v>2.8630538623945229E-3</v>
      </c>
      <c r="AX457" s="70">
        <v>0.17759488981667815</v>
      </c>
      <c r="AY457" s="70">
        <v>1.1774246838674795E-2</v>
      </c>
      <c r="AZ457" s="70">
        <v>7.537802593464582E-2</v>
      </c>
      <c r="BA457" s="70">
        <v>1.1358332675083616E-2</v>
      </c>
      <c r="BB457" s="70">
        <v>6.0250486003453287E-4</v>
      </c>
      <c r="BC457" s="70">
        <v>4.9491470645693782E-4</v>
      </c>
      <c r="BD457" s="70" t="s">
        <v>514</v>
      </c>
      <c r="BE457" s="70" t="s">
        <v>514</v>
      </c>
      <c r="BF457" s="70" t="s">
        <v>514</v>
      </c>
      <c r="BG457" s="70" t="s">
        <v>514</v>
      </c>
      <c r="BH457" s="70">
        <v>5.3081280866417897E-3</v>
      </c>
      <c r="BI457" s="70">
        <v>2.5557653750497506E-3</v>
      </c>
      <c r="BJ457" s="70">
        <v>4.5945118853953852E-2</v>
      </c>
      <c r="BK457" s="70">
        <v>6.3022065684626965E-3</v>
      </c>
    </row>
    <row r="458" spans="1:63" x14ac:dyDescent="0.15">
      <c r="A458" s="21" t="s">
        <v>594</v>
      </c>
      <c r="B458" s="21" t="s">
        <v>288</v>
      </c>
      <c r="C458" s="35">
        <v>38.789099999999998</v>
      </c>
      <c r="D458" s="35">
        <v>20.111899999999999</v>
      </c>
      <c r="E458" s="35">
        <v>40.862200000000001</v>
      </c>
      <c r="F458" s="35">
        <v>0.22711300000000001</v>
      </c>
      <c r="G458" s="35">
        <v>0.15512300000000001</v>
      </c>
      <c r="H458" s="35" t="s">
        <v>514</v>
      </c>
      <c r="I458" s="35" t="s">
        <v>514</v>
      </c>
      <c r="J458" s="35" t="s">
        <v>514</v>
      </c>
      <c r="K458" s="35" t="s">
        <v>514</v>
      </c>
      <c r="L458" s="35">
        <v>100.145</v>
      </c>
      <c r="M458" s="35">
        <v>78.363200000000006</v>
      </c>
      <c r="N458" s="52">
        <v>1.8316546054250973</v>
      </c>
      <c r="O458" s="52">
        <v>8.7943681386304332E-2</v>
      </c>
      <c r="P458" s="70" t="s">
        <v>514</v>
      </c>
      <c r="Q458" s="70" t="s">
        <v>514</v>
      </c>
      <c r="R458" s="55" t="s">
        <v>514</v>
      </c>
      <c r="S458" s="55" t="s">
        <v>514</v>
      </c>
      <c r="T458" s="52">
        <v>67.769429248856667</v>
      </c>
      <c r="U458" s="52">
        <v>1.6916725909321255</v>
      </c>
      <c r="V458" s="52">
        <v>50.945420944117885</v>
      </c>
      <c r="W458" s="52">
        <v>1.2015429467952332</v>
      </c>
      <c r="X458" s="67">
        <v>1605.4971109001237</v>
      </c>
      <c r="Y458" s="67">
        <v>50.597484707155417</v>
      </c>
      <c r="Z458" s="52">
        <v>6.4707773232028059</v>
      </c>
      <c r="AA458" s="52">
        <v>0.22180011689070722</v>
      </c>
      <c r="AB458" s="68">
        <v>88.774218869537549</v>
      </c>
      <c r="AC458" s="68">
        <v>2.5006822216771138</v>
      </c>
      <c r="AD458" s="52">
        <v>9.1758197590791468</v>
      </c>
      <c r="AE458" s="52">
        <v>0.29629286810346389</v>
      </c>
      <c r="AF458" s="68">
        <v>109.23936075192722</v>
      </c>
      <c r="AG458" s="68">
        <v>3.066368021106729</v>
      </c>
      <c r="AH458" s="67">
        <v>2105.0669085179225</v>
      </c>
      <c r="AI458" s="67">
        <v>51.66384648303692</v>
      </c>
      <c r="AJ458" s="68">
        <v>208.61226622155155</v>
      </c>
      <c r="AK458" s="68">
        <v>6.2470097870337575</v>
      </c>
      <c r="AL458" s="67">
        <v>1319.1419582419678</v>
      </c>
      <c r="AM458" s="67">
        <v>42.319890679124157</v>
      </c>
      <c r="AN458" s="52">
        <v>5.1883591515719072</v>
      </c>
      <c r="AO458" s="52">
        <v>0.17045943824466223</v>
      </c>
      <c r="AP458" s="68">
        <v>130.8030700555104</v>
      </c>
      <c r="AQ458" s="68">
        <v>3.8844036297956603</v>
      </c>
      <c r="AR458" s="71"/>
      <c r="AS458" s="71"/>
      <c r="AT458" s="70" t="s">
        <v>514</v>
      </c>
      <c r="AU458" s="70" t="s">
        <v>514</v>
      </c>
      <c r="AV458" s="70">
        <v>5.9108208772015967E-3</v>
      </c>
      <c r="AW458" s="70">
        <v>3.0477670148070729E-3</v>
      </c>
      <c r="AX458" s="70">
        <v>0.18210835110483681</v>
      </c>
      <c r="AY458" s="70">
        <v>9.2231600236285897E-3</v>
      </c>
      <c r="AZ458" s="70">
        <v>6.3813178120015232E-2</v>
      </c>
      <c r="BA458" s="70">
        <v>8.0540904423320181E-3</v>
      </c>
      <c r="BB458" s="70" t="s">
        <v>514</v>
      </c>
      <c r="BC458" s="70" t="s">
        <v>514</v>
      </c>
      <c r="BD458" s="70" t="s">
        <v>514</v>
      </c>
      <c r="BE458" s="70" t="s">
        <v>514</v>
      </c>
      <c r="BF458" s="70" t="s">
        <v>514</v>
      </c>
      <c r="BG458" s="70" t="s">
        <v>514</v>
      </c>
      <c r="BH458" s="70">
        <v>4.6200374087437797E-3</v>
      </c>
      <c r="BI458" s="70">
        <v>2.1625707019651739E-3</v>
      </c>
      <c r="BJ458" s="70">
        <v>4.7164900770430507E-2</v>
      </c>
      <c r="BK458" s="70">
        <v>6.8104490336613017E-3</v>
      </c>
    </row>
    <row r="459" spans="1:63" x14ac:dyDescent="0.15">
      <c r="A459" s="21" t="s">
        <v>594</v>
      </c>
      <c r="B459" s="21" t="s">
        <v>289</v>
      </c>
      <c r="C459" s="35">
        <v>40.304299999999998</v>
      </c>
      <c r="D459" s="35">
        <v>11.3292</v>
      </c>
      <c r="E459" s="35">
        <v>48.154899999999998</v>
      </c>
      <c r="F459" s="35">
        <v>0.20089099999999999</v>
      </c>
      <c r="G459" s="35">
        <v>0.41889999999999999</v>
      </c>
      <c r="H459" s="35" t="s">
        <v>514</v>
      </c>
      <c r="I459" s="35" t="s">
        <v>514</v>
      </c>
      <c r="J459" s="35" t="s">
        <v>514</v>
      </c>
      <c r="K459" s="35" t="s">
        <v>514</v>
      </c>
      <c r="L459" s="35">
        <v>100.408</v>
      </c>
      <c r="M459" s="35">
        <v>88.340699999999998</v>
      </c>
      <c r="N459" s="52">
        <v>1.3333070775693727</v>
      </c>
      <c r="O459" s="52">
        <v>9.2997915948735618E-2</v>
      </c>
      <c r="P459" s="70" t="s">
        <v>514</v>
      </c>
      <c r="Q459" s="70" t="s">
        <v>514</v>
      </c>
      <c r="R459" s="55" t="s">
        <v>514</v>
      </c>
      <c r="S459" s="55" t="s">
        <v>514</v>
      </c>
      <c r="T459" s="52">
        <v>117.75066489003311</v>
      </c>
      <c r="U459" s="52">
        <v>3.3320823760784291</v>
      </c>
      <c r="V459" s="52">
        <v>58.815527245626669</v>
      </c>
      <c r="W459" s="52">
        <v>1.381774388814518</v>
      </c>
      <c r="X459" s="67">
        <v>1367.105115645257</v>
      </c>
      <c r="Y459" s="67">
        <v>46.705370498912693</v>
      </c>
      <c r="Z459" s="52">
        <v>4.2045587375803635</v>
      </c>
      <c r="AA459" s="52">
        <v>0.11572180011689072</v>
      </c>
      <c r="AB459" s="68">
        <v>56.577935265444701</v>
      </c>
      <c r="AC459" s="68">
        <v>1.7713165736879557</v>
      </c>
      <c r="AD459" s="52">
        <v>5.6203053418375806</v>
      </c>
      <c r="AE459" s="52">
        <v>0.16666473830819842</v>
      </c>
      <c r="AF459" s="68">
        <v>824.08640567243344</v>
      </c>
      <c r="AG459" s="68">
        <v>22.997760158300469</v>
      </c>
      <c r="AH459" s="67">
        <v>1150.6947625767314</v>
      </c>
      <c r="AI459" s="67">
        <v>26.301594573182431</v>
      </c>
      <c r="AJ459" s="68">
        <v>151.06405485008904</v>
      </c>
      <c r="AK459" s="68">
        <v>4.4486281816755548</v>
      </c>
      <c r="AL459" s="67">
        <v>3457.8447262211203</v>
      </c>
      <c r="AM459" s="67">
        <v>113.54117011472336</v>
      </c>
      <c r="AN459" s="52">
        <v>3.2600367564291655</v>
      </c>
      <c r="AO459" s="52">
        <v>0.39418745094078139</v>
      </c>
      <c r="AP459" s="68">
        <v>72.114797822728136</v>
      </c>
      <c r="AQ459" s="68">
        <v>1.9422018148978302</v>
      </c>
      <c r="AR459" s="71"/>
      <c r="AS459" s="71"/>
      <c r="AT459" s="70" t="s">
        <v>514</v>
      </c>
      <c r="AU459" s="70" t="s">
        <v>514</v>
      </c>
      <c r="AV459" s="70">
        <v>7.4808826727082696E-3</v>
      </c>
      <c r="AW459" s="70">
        <v>2.9554104386007984E-3</v>
      </c>
      <c r="AX459" s="70">
        <v>0.13746433184152823</v>
      </c>
      <c r="AY459" s="70">
        <v>9.7137536419067069E-3</v>
      </c>
      <c r="AZ459" s="70">
        <v>5.6172117956777158E-2</v>
      </c>
      <c r="BA459" s="70">
        <v>7.9508328725585321E-3</v>
      </c>
      <c r="BB459" s="70">
        <v>1.2372867661423444E-3</v>
      </c>
      <c r="BC459" s="70">
        <v>7.6389009040092571E-4</v>
      </c>
      <c r="BD459" s="70" t="s">
        <v>514</v>
      </c>
      <c r="BE459" s="70" t="s">
        <v>514</v>
      </c>
      <c r="BF459" s="70">
        <v>2.8388683602370774E-4</v>
      </c>
      <c r="BG459" s="70">
        <v>2.0277631144550553E-4</v>
      </c>
      <c r="BH459" s="70">
        <v>3.3421547212189044E-3</v>
      </c>
      <c r="BI459" s="70">
        <v>1.9659733654228853E-3</v>
      </c>
      <c r="BJ459" s="70">
        <v>2.6225311204247998E-2</v>
      </c>
      <c r="BK459" s="70">
        <v>4.8791276659066038E-3</v>
      </c>
    </row>
    <row r="460" spans="1:63" x14ac:dyDescent="0.15">
      <c r="A460" s="21" t="s">
        <v>594</v>
      </c>
      <c r="B460" s="21" t="s">
        <v>290</v>
      </c>
      <c r="C460" s="35">
        <v>38.243299999999998</v>
      </c>
      <c r="D460" s="35">
        <v>20.696999999999999</v>
      </c>
      <c r="E460" s="35">
        <v>40.188200000000002</v>
      </c>
      <c r="F460" s="35">
        <v>0.20749200000000001</v>
      </c>
      <c r="G460" s="35">
        <v>0.18849399999999999</v>
      </c>
      <c r="H460" s="35" t="s">
        <v>514</v>
      </c>
      <c r="I460" s="35" t="s">
        <v>514</v>
      </c>
      <c r="J460" s="35" t="s">
        <v>514</v>
      </c>
      <c r="K460" s="35" t="s">
        <v>514</v>
      </c>
      <c r="L460" s="35">
        <v>99.524500000000003</v>
      </c>
      <c r="M460" s="35">
        <v>77.585099999999997</v>
      </c>
      <c r="N460" s="52">
        <v>2.0014768867227883</v>
      </c>
      <c r="O460" s="52">
        <v>0.12130162949835081</v>
      </c>
      <c r="P460" s="70" t="s">
        <v>514</v>
      </c>
      <c r="Q460" s="70" t="s">
        <v>514</v>
      </c>
      <c r="R460" s="55" t="s">
        <v>514</v>
      </c>
      <c r="S460" s="55" t="s">
        <v>514</v>
      </c>
      <c r="T460" s="52">
        <v>63.053251116561043</v>
      </c>
      <c r="U460" s="52">
        <v>1.5891469793604818</v>
      </c>
      <c r="V460" s="52">
        <v>46.019094862257425</v>
      </c>
      <c r="W460" s="52">
        <v>0.96123435743618657</v>
      </c>
      <c r="X460" s="67">
        <v>1514.0324270064198</v>
      </c>
      <c r="Y460" s="67">
        <v>50.597484707155417</v>
      </c>
      <c r="Z460" s="52">
        <v>6.335768556399767</v>
      </c>
      <c r="AA460" s="52">
        <v>0.19286966686148455</v>
      </c>
      <c r="AB460" s="68">
        <v>97.005631182558048</v>
      </c>
      <c r="AC460" s="68">
        <v>2.8132674993867535</v>
      </c>
      <c r="AD460" s="52">
        <v>8.1573130249734902</v>
      </c>
      <c r="AE460" s="52">
        <v>0.26851541171876409</v>
      </c>
      <c r="AF460" s="68">
        <v>87.647019269967331</v>
      </c>
      <c r="AG460" s="68">
        <v>2.2997760158300471</v>
      </c>
      <c r="AH460" s="67">
        <v>2216.8486854539478</v>
      </c>
      <c r="AI460" s="67">
        <v>65.753986432956083</v>
      </c>
      <c r="AJ460" s="68">
        <v>219.68651084402049</v>
      </c>
      <c r="AK460" s="68">
        <v>7.5721330751924336</v>
      </c>
      <c r="AL460" s="67">
        <v>1649.4435440302539</v>
      </c>
      <c r="AM460" s="67">
        <v>53.674007690596497</v>
      </c>
      <c r="AN460" s="52">
        <v>4.6876345517282116</v>
      </c>
      <c r="AO460" s="52">
        <v>0.43680231050194696</v>
      </c>
      <c r="AP460" s="68">
        <v>136.96744972888177</v>
      </c>
      <c r="AQ460" s="68">
        <v>3.5466294011177775</v>
      </c>
      <c r="AR460" s="71"/>
      <c r="AS460" s="71"/>
      <c r="AT460" s="70" t="s">
        <v>514</v>
      </c>
      <c r="AU460" s="70" t="s">
        <v>514</v>
      </c>
      <c r="AV460" s="70">
        <v>7.5732392489145459E-3</v>
      </c>
      <c r="AW460" s="70">
        <v>3.3248367434258975E-3</v>
      </c>
      <c r="AX460" s="70">
        <v>0.18446320047257178</v>
      </c>
      <c r="AY460" s="70">
        <v>1.4717808548343493E-2</v>
      </c>
      <c r="AZ460" s="70">
        <v>7.7030147051021611E-2</v>
      </c>
      <c r="BA460" s="70">
        <v>9.8094691284813049E-3</v>
      </c>
      <c r="BB460" s="70" t="s">
        <v>514</v>
      </c>
      <c r="BC460" s="70" t="s">
        <v>514</v>
      </c>
      <c r="BD460" s="70" t="s">
        <v>514</v>
      </c>
      <c r="BE460" s="70" t="s">
        <v>514</v>
      </c>
      <c r="BF460" s="70">
        <v>1.6222104915640444E-4</v>
      </c>
      <c r="BG460" s="70">
        <v>1.6222104915640444E-4</v>
      </c>
      <c r="BH460" s="70" t="s">
        <v>514</v>
      </c>
      <c r="BI460" s="70" t="s">
        <v>514</v>
      </c>
      <c r="BJ460" s="70">
        <v>5.1434137478098788E-2</v>
      </c>
      <c r="BK460" s="70">
        <v>8.1318794431776732E-3</v>
      </c>
    </row>
    <row r="461" spans="1:63" x14ac:dyDescent="0.15">
      <c r="A461" s="21" t="s">
        <v>594</v>
      </c>
      <c r="B461" s="21" t="s">
        <v>291</v>
      </c>
      <c r="C461" s="35">
        <v>39.333300000000001</v>
      </c>
      <c r="D461" s="35">
        <v>14.5762</v>
      </c>
      <c r="E461" s="35">
        <v>45.259399999999999</v>
      </c>
      <c r="F461" s="35">
        <v>0.23693800000000001</v>
      </c>
      <c r="G461" s="35">
        <v>0.30257099999999998</v>
      </c>
      <c r="H461" s="35" t="s">
        <v>514</v>
      </c>
      <c r="I461" s="35" t="s">
        <v>514</v>
      </c>
      <c r="J461" s="35" t="s">
        <v>514</v>
      </c>
      <c r="K461" s="35" t="s">
        <v>514</v>
      </c>
      <c r="L461" s="35">
        <v>99.708399999999997</v>
      </c>
      <c r="M461" s="35">
        <v>84.697699999999998</v>
      </c>
      <c r="N461" s="52">
        <v>1.3282528430069414</v>
      </c>
      <c r="O461" s="52">
        <v>7.6824365348955509E-2</v>
      </c>
      <c r="P461" s="70" t="s">
        <v>514</v>
      </c>
      <c r="Q461" s="70" t="s">
        <v>514</v>
      </c>
      <c r="R461" s="55" t="s">
        <v>514</v>
      </c>
      <c r="S461" s="55" t="s">
        <v>514</v>
      </c>
      <c r="T461" s="52">
        <v>123.3383107206877</v>
      </c>
      <c r="U461" s="52">
        <v>3.2295567645067851</v>
      </c>
      <c r="V461" s="52">
        <v>15.620058308338031</v>
      </c>
      <c r="W461" s="52">
        <v>0.66084862073737827</v>
      </c>
      <c r="X461" s="67">
        <v>1543.2232835682403</v>
      </c>
      <c r="Y461" s="67">
        <v>51.570513259216099</v>
      </c>
      <c r="Z461" s="52">
        <v>5.9789596727060204</v>
      </c>
      <c r="AA461" s="52">
        <v>0.20251315020455876</v>
      </c>
      <c r="AB461" s="68">
        <v>85.023195537021877</v>
      </c>
      <c r="AC461" s="68">
        <v>3.3342429622361522</v>
      </c>
      <c r="AD461" s="52">
        <v>7.648059657920661</v>
      </c>
      <c r="AE461" s="52">
        <v>0.24073795533406439</v>
      </c>
      <c r="AF461" s="68">
        <v>429.03599228651655</v>
      </c>
      <c r="AG461" s="68">
        <v>11.371114744937454</v>
      </c>
      <c r="AH461" s="67">
        <v>1535.8252545411885</v>
      </c>
      <c r="AI461" s="67">
        <v>41.331077186429539</v>
      </c>
      <c r="AJ461" s="68">
        <v>173.87510573910626</v>
      </c>
      <c r="AK461" s="68">
        <v>5.6790998063943254</v>
      </c>
      <c r="AL461" s="67">
        <v>2481.3906632344997</v>
      </c>
      <c r="AM461" s="67">
        <v>71.2212794355992</v>
      </c>
      <c r="AN461" s="52">
        <v>2.322509846083523</v>
      </c>
      <c r="AO461" s="52">
        <v>0.44745602539223833</v>
      </c>
      <c r="AP461" s="68">
        <v>90.270162614164377</v>
      </c>
      <c r="AQ461" s="68">
        <v>2.7021938294230683</v>
      </c>
      <c r="AR461" s="71"/>
      <c r="AS461" s="71"/>
      <c r="AT461" s="70" t="s">
        <v>514</v>
      </c>
      <c r="AU461" s="70" t="s">
        <v>514</v>
      </c>
      <c r="AV461" s="70" t="s">
        <v>514</v>
      </c>
      <c r="AW461" s="70" t="s">
        <v>514</v>
      </c>
      <c r="AX461" s="70">
        <v>0.13746433184152823</v>
      </c>
      <c r="AY461" s="70">
        <v>8.6344476816948498E-3</v>
      </c>
      <c r="AZ461" s="70">
        <v>5.1422269747196735E-2</v>
      </c>
      <c r="BA461" s="70">
        <v>7.8475753027850443E-3</v>
      </c>
      <c r="BB461" s="70" t="s">
        <v>514</v>
      </c>
      <c r="BC461" s="70" t="s">
        <v>514</v>
      </c>
      <c r="BD461" s="70" t="s">
        <v>514</v>
      </c>
      <c r="BE461" s="70" t="s">
        <v>514</v>
      </c>
      <c r="BF461" s="70">
        <v>1.6222104915640444E-4</v>
      </c>
      <c r="BG461" s="70">
        <v>1.4194341801185387E-4</v>
      </c>
      <c r="BH461" s="70">
        <v>3.9319467308457706E-3</v>
      </c>
      <c r="BI461" s="70">
        <v>2.359168038507462E-3</v>
      </c>
      <c r="BJ461" s="70">
        <v>3.7914887903815905E-2</v>
      </c>
      <c r="BK461" s="70">
        <v>5.8956125963038133E-3</v>
      </c>
    </row>
    <row r="462" spans="1:63" x14ac:dyDescent="0.15">
      <c r="A462" s="21" t="s">
        <v>594</v>
      </c>
      <c r="B462" s="21" t="s">
        <v>292</v>
      </c>
      <c r="C462" s="35">
        <v>38.661999999999999</v>
      </c>
      <c r="D462" s="35">
        <v>18.777000000000001</v>
      </c>
      <c r="E462" s="35">
        <v>41.793599999999998</v>
      </c>
      <c r="F462" s="35">
        <v>0.23902799999999999</v>
      </c>
      <c r="G462" s="35">
        <v>0.17946699999999999</v>
      </c>
      <c r="H462" s="35" t="s">
        <v>514</v>
      </c>
      <c r="I462" s="35" t="s">
        <v>514</v>
      </c>
      <c r="J462" s="35" t="s">
        <v>514</v>
      </c>
      <c r="K462" s="35" t="s">
        <v>514</v>
      </c>
      <c r="L462" s="35">
        <v>99.6511</v>
      </c>
      <c r="M462" s="35">
        <v>79.869699999999995</v>
      </c>
      <c r="N462" s="52">
        <v>1.5162703687293853</v>
      </c>
      <c r="O462" s="52">
        <v>0.10108469124862568</v>
      </c>
      <c r="P462" s="70" t="s">
        <v>514</v>
      </c>
      <c r="Q462" s="70" t="s">
        <v>514</v>
      </c>
      <c r="R462" s="55" t="s">
        <v>514</v>
      </c>
      <c r="S462" s="55" t="s">
        <v>514</v>
      </c>
      <c r="T462" s="52">
        <v>76.996734290304616</v>
      </c>
      <c r="U462" s="52">
        <v>2.1530378430045234</v>
      </c>
      <c r="V462" s="52">
        <v>25.412633324719181</v>
      </c>
      <c r="W462" s="52">
        <v>0.72092576807713993</v>
      </c>
      <c r="X462" s="67">
        <v>1600.6319681398204</v>
      </c>
      <c r="Y462" s="67">
        <v>44.759313394791327</v>
      </c>
      <c r="Z462" s="52">
        <v>6.0657510227936884</v>
      </c>
      <c r="AA462" s="52">
        <v>0.20251315020455876</v>
      </c>
      <c r="AB462" s="68">
        <v>85.335780814731521</v>
      </c>
      <c r="AC462" s="68">
        <v>2.8132674993867535</v>
      </c>
      <c r="AD462" s="52">
        <v>9.3054478888744132</v>
      </c>
      <c r="AE462" s="52">
        <v>0.28703371597523064</v>
      </c>
      <c r="AF462" s="68">
        <v>242.24307366743159</v>
      </c>
      <c r="AG462" s="68">
        <v>7.9214507211923841</v>
      </c>
      <c r="AH462" s="67">
        <v>1967.9228796720427</v>
      </c>
      <c r="AI462" s="67">
        <v>83.601497036187013</v>
      </c>
      <c r="AJ462" s="68">
        <v>197.25406660876291</v>
      </c>
      <c r="AK462" s="68">
        <v>5.77375146983423</v>
      </c>
      <c r="AL462" s="67">
        <v>1529.7092191820002</v>
      </c>
      <c r="AM462" s="67">
        <v>53.674007690596497</v>
      </c>
      <c r="AN462" s="52">
        <v>4.5171751134835496</v>
      </c>
      <c r="AO462" s="52">
        <v>0.45810974028252976</v>
      </c>
      <c r="AP462" s="68">
        <v>121.09206098102125</v>
      </c>
      <c r="AQ462" s="68">
        <v>4.2221778584735441</v>
      </c>
      <c r="AR462" s="71"/>
      <c r="AS462" s="71"/>
      <c r="AT462" s="70" t="s">
        <v>514</v>
      </c>
      <c r="AU462" s="70" t="s">
        <v>514</v>
      </c>
      <c r="AV462" s="70">
        <v>8.6815181633898442E-3</v>
      </c>
      <c r="AW462" s="70">
        <v>3.6942630482509975E-3</v>
      </c>
      <c r="AX462" s="70">
        <v>0.13932858759098507</v>
      </c>
      <c r="AY462" s="70">
        <v>9.8118723655623297E-3</v>
      </c>
      <c r="AZ462" s="70">
        <v>5.8650299631340858E-2</v>
      </c>
      <c r="BA462" s="70">
        <v>1.0222499407575256E-2</v>
      </c>
      <c r="BB462" s="70" t="s">
        <v>514</v>
      </c>
      <c r="BC462" s="70" t="s">
        <v>514</v>
      </c>
      <c r="BD462" s="70" t="s">
        <v>514</v>
      </c>
      <c r="BE462" s="70" t="s">
        <v>514</v>
      </c>
      <c r="BF462" s="70" t="s">
        <v>514</v>
      </c>
      <c r="BG462" s="70" t="s">
        <v>514</v>
      </c>
      <c r="BH462" s="70" t="s">
        <v>514</v>
      </c>
      <c r="BI462" s="70" t="s">
        <v>514</v>
      </c>
      <c r="BJ462" s="70">
        <v>4.0354451736769208E-2</v>
      </c>
      <c r="BK462" s="70">
        <v>6.7088005406215805E-3</v>
      </c>
    </row>
    <row r="463" spans="1:63" x14ac:dyDescent="0.15">
      <c r="A463" s="21" t="s">
        <v>594</v>
      </c>
      <c r="B463" s="21" t="s">
        <v>293</v>
      </c>
      <c r="C463" s="35">
        <v>39.8005</v>
      </c>
      <c r="D463" s="35">
        <v>10.516400000000001</v>
      </c>
      <c r="E463" s="35">
        <v>48.415700000000001</v>
      </c>
      <c r="F463" s="35">
        <v>0.19680800000000001</v>
      </c>
      <c r="G463" s="35">
        <v>0.42182199999999997</v>
      </c>
      <c r="H463" s="35" t="s">
        <v>514</v>
      </c>
      <c r="I463" s="35" t="s">
        <v>514</v>
      </c>
      <c r="J463" s="35" t="s">
        <v>514</v>
      </c>
      <c r="K463" s="35" t="s">
        <v>514</v>
      </c>
      <c r="L463" s="35">
        <v>99.351299999999995</v>
      </c>
      <c r="M463" s="35">
        <v>89.138400000000004</v>
      </c>
      <c r="N463" s="52">
        <v>1.2928732010699224</v>
      </c>
      <c r="O463" s="52">
        <v>7.2780977699010485E-2</v>
      </c>
      <c r="P463" s="70" t="s">
        <v>514</v>
      </c>
      <c r="Q463" s="70" t="s">
        <v>514</v>
      </c>
      <c r="R463" s="55" t="s">
        <v>514</v>
      </c>
      <c r="S463" s="55" t="s">
        <v>514</v>
      </c>
      <c r="T463" s="52">
        <v>125.28629734054894</v>
      </c>
      <c r="U463" s="52">
        <v>3.8447104339366489</v>
      </c>
      <c r="V463" s="52">
        <v>19.825458622121349</v>
      </c>
      <c r="W463" s="52">
        <v>0.66084862073737827</v>
      </c>
      <c r="X463" s="67">
        <v>1242.5574609814898</v>
      </c>
      <c r="Y463" s="67">
        <v>39.894170634487928</v>
      </c>
      <c r="Z463" s="52">
        <v>4.0116890707188784</v>
      </c>
      <c r="AA463" s="52">
        <v>0.14465225014611338</v>
      </c>
      <c r="AB463" s="68">
        <v>58.557642024272425</v>
      </c>
      <c r="AC463" s="68">
        <v>2.3964871291072343</v>
      </c>
      <c r="AD463" s="52">
        <v>5.5740095811964139</v>
      </c>
      <c r="AE463" s="52">
        <v>0.17592389043643167</v>
      </c>
      <c r="AF463" s="68">
        <v>848.36181917286171</v>
      </c>
      <c r="AG463" s="68">
        <v>19.164800131917058</v>
      </c>
      <c r="AH463" s="67">
        <v>1094.3342027770548</v>
      </c>
      <c r="AI463" s="67">
        <v>28.180279899838318</v>
      </c>
      <c r="AJ463" s="68">
        <v>151.15870651352895</v>
      </c>
      <c r="AK463" s="68">
        <v>5.2058414891947979</v>
      </c>
      <c r="AL463" s="67">
        <v>3452.6837639431783</v>
      </c>
      <c r="AM463" s="67">
        <v>102.18705310325102</v>
      </c>
      <c r="AN463" s="52">
        <v>2.9297715948301319</v>
      </c>
      <c r="AO463" s="52">
        <v>0.3196114467087417</v>
      </c>
      <c r="AP463" s="68">
        <v>71.439249365372362</v>
      </c>
      <c r="AQ463" s="68">
        <v>1.9422018148978302</v>
      </c>
      <c r="AR463" s="71"/>
      <c r="AS463" s="71"/>
      <c r="AT463" s="70" t="s">
        <v>514</v>
      </c>
      <c r="AU463" s="70" t="s">
        <v>514</v>
      </c>
      <c r="AV463" s="70">
        <v>7.019099791676895E-3</v>
      </c>
      <c r="AW463" s="70">
        <v>2.3089144051568733E-3</v>
      </c>
      <c r="AX463" s="70">
        <v>0.11391583816417863</v>
      </c>
      <c r="AY463" s="70">
        <v>5.7890046956817738E-3</v>
      </c>
      <c r="AZ463" s="70">
        <v>5.0492951619235352E-2</v>
      </c>
      <c r="BA463" s="70">
        <v>8.2606055818789936E-3</v>
      </c>
      <c r="BB463" s="70" t="s">
        <v>514</v>
      </c>
      <c r="BC463" s="70" t="s">
        <v>514</v>
      </c>
      <c r="BD463" s="70" t="s">
        <v>514</v>
      </c>
      <c r="BE463" s="70" t="s">
        <v>514</v>
      </c>
      <c r="BF463" s="70" t="s">
        <v>514</v>
      </c>
      <c r="BG463" s="70" t="s">
        <v>514</v>
      </c>
      <c r="BH463" s="70">
        <v>3.6370507260323377E-3</v>
      </c>
      <c r="BI463" s="70">
        <v>2.0642720336940291E-3</v>
      </c>
      <c r="BJ463" s="70">
        <v>2.4497286822572743E-2</v>
      </c>
      <c r="BK463" s="70">
        <v>4.980776158946325E-3</v>
      </c>
    </row>
    <row r="464" spans="1:63" x14ac:dyDescent="0.15">
      <c r="A464" s="21" t="s">
        <v>594</v>
      </c>
      <c r="B464" s="21" t="s">
        <v>294</v>
      </c>
      <c r="C464" s="35">
        <v>40.248800000000003</v>
      </c>
      <c r="D464" s="35">
        <v>10.4503</v>
      </c>
      <c r="E464" s="35">
        <v>48.896500000000003</v>
      </c>
      <c r="F464" s="35">
        <v>0.20610700000000001</v>
      </c>
      <c r="G464" s="35">
        <v>0.42986400000000002</v>
      </c>
      <c r="H464" s="35" t="s">
        <v>514</v>
      </c>
      <c r="I464" s="35" t="s">
        <v>514</v>
      </c>
      <c r="J464" s="35" t="s">
        <v>514</v>
      </c>
      <c r="K464" s="35" t="s">
        <v>514</v>
      </c>
      <c r="L464" s="35">
        <v>100.232</v>
      </c>
      <c r="M464" s="35">
        <v>89.2941</v>
      </c>
      <c r="N464" s="52">
        <v>1.30702505784473</v>
      </c>
      <c r="O464" s="52">
        <v>9.1987069036249369E-2</v>
      </c>
      <c r="P464" s="70" t="s">
        <v>514</v>
      </c>
      <c r="Q464" s="70" t="s">
        <v>514</v>
      </c>
      <c r="R464" s="55" t="s">
        <v>514</v>
      </c>
      <c r="S464" s="55" t="s">
        <v>514</v>
      </c>
      <c r="T464" s="52">
        <v>93.298306530196015</v>
      </c>
      <c r="U464" s="52">
        <v>5.075017772796377</v>
      </c>
      <c r="V464" s="52">
        <v>49.563646555303372</v>
      </c>
      <c r="W464" s="52">
        <v>1.7422372728530882</v>
      </c>
      <c r="X464" s="67">
        <v>1289.2628314804024</v>
      </c>
      <c r="Y464" s="67">
        <v>46.705370498912693</v>
      </c>
      <c r="Z464" s="52">
        <v>3.703097603740503</v>
      </c>
      <c r="AA464" s="52">
        <v>0.24108708357685565</v>
      </c>
      <c r="AB464" s="68">
        <v>49.075888600413364</v>
      </c>
      <c r="AC464" s="68">
        <v>2.0839018513975951</v>
      </c>
      <c r="AD464" s="52">
        <v>4.4814296300648913</v>
      </c>
      <c r="AE464" s="52">
        <v>0.23147880320583114</v>
      </c>
      <c r="AF464" s="68">
        <v>726.98475167072036</v>
      </c>
      <c r="AG464" s="68">
        <v>28.108373526811683</v>
      </c>
      <c r="AH464" s="67">
        <v>1086.8194614704312</v>
      </c>
      <c r="AI464" s="67">
        <v>51.66384648303692</v>
      </c>
      <c r="AJ464" s="68">
        <v>136.77165367066334</v>
      </c>
      <c r="AK464" s="68">
        <v>6.341661450473663</v>
      </c>
      <c r="AL464" s="67">
        <v>3220.4404614357895</v>
      </c>
      <c r="AM464" s="67">
        <v>175.47271745002701</v>
      </c>
      <c r="AN464" s="52">
        <v>2.8658493054883838</v>
      </c>
      <c r="AO464" s="52">
        <v>0.57530060407573502</v>
      </c>
      <c r="AP464" s="68">
        <v>57.843836661087558</v>
      </c>
      <c r="AQ464" s="68">
        <v>3.0399680581009521</v>
      </c>
      <c r="AR464" s="71"/>
      <c r="AS464" s="71"/>
      <c r="AT464" s="70" t="s">
        <v>514</v>
      </c>
      <c r="AU464" s="70" t="s">
        <v>514</v>
      </c>
      <c r="AV464" s="70" t="s">
        <v>514</v>
      </c>
      <c r="AW464" s="70" t="s">
        <v>514</v>
      </c>
      <c r="AX464" s="70">
        <v>0.12853552798886653</v>
      </c>
      <c r="AY464" s="70">
        <v>1.2755434075231028E-2</v>
      </c>
      <c r="AZ464" s="70">
        <v>5.5759087677683207E-2</v>
      </c>
      <c r="BA464" s="70">
        <v>1.239090837281849E-2</v>
      </c>
      <c r="BB464" s="70" t="s">
        <v>514</v>
      </c>
      <c r="BC464" s="70" t="s">
        <v>514</v>
      </c>
      <c r="BD464" s="70" t="s">
        <v>514</v>
      </c>
      <c r="BE464" s="70" t="s">
        <v>514</v>
      </c>
      <c r="BF464" s="70" t="s">
        <v>514</v>
      </c>
      <c r="BG464" s="70" t="s">
        <v>514</v>
      </c>
      <c r="BH464" s="70" t="s">
        <v>514</v>
      </c>
      <c r="BI464" s="70" t="s">
        <v>514</v>
      </c>
      <c r="BJ464" s="70">
        <v>2.86648750372013E-2</v>
      </c>
      <c r="BK464" s="70">
        <v>6.7088005406215805E-3</v>
      </c>
    </row>
    <row r="465" spans="1:63" x14ac:dyDescent="0.15">
      <c r="A465" s="21" t="s">
        <v>594</v>
      </c>
      <c r="B465" s="21" t="s">
        <v>295</v>
      </c>
      <c r="C465" s="35">
        <v>39.9863</v>
      </c>
      <c r="D465" s="35">
        <v>11.130100000000001</v>
      </c>
      <c r="E465" s="35">
        <v>48.247599999999998</v>
      </c>
      <c r="F465" s="35">
        <v>0.208921</v>
      </c>
      <c r="G465" s="35">
        <v>0.429979</v>
      </c>
      <c r="H465" s="35" t="s">
        <v>514</v>
      </c>
      <c r="I465" s="35" t="s">
        <v>514</v>
      </c>
      <c r="J465" s="35" t="s">
        <v>514</v>
      </c>
      <c r="K465" s="35" t="s">
        <v>514</v>
      </c>
      <c r="L465" s="35">
        <v>100.003</v>
      </c>
      <c r="M465" s="35">
        <v>88.541700000000006</v>
      </c>
      <c r="N465" s="52">
        <v>1.4263049935181082</v>
      </c>
      <c r="O465" s="52">
        <v>8.1878599911386796E-2</v>
      </c>
      <c r="P465" s="70" t="s">
        <v>514</v>
      </c>
      <c r="Q465" s="70" t="s">
        <v>514</v>
      </c>
      <c r="R465" s="55" t="s">
        <v>514</v>
      </c>
      <c r="S465" s="55" t="s">
        <v>514</v>
      </c>
      <c r="T465" s="52">
        <v>127.18302115462436</v>
      </c>
      <c r="U465" s="52">
        <v>3.0757683471493191</v>
      </c>
      <c r="V465" s="52">
        <v>42.174157432512686</v>
      </c>
      <c r="W465" s="52">
        <v>1.1414657994554716</v>
      </c>
      <c r="X465" s="67">
        <v>1348.6175731561041</v>
      </c>
      <c r="Y465" s="67">
        <v>38.921142082427245</v>
      </c>
      <c r="Z465" s="52">
        <v>4.4070718877849222</v>
      </c>
      <c r="AA465" s="52">
        <v>0.13500876680303919</v>
      </c>
      <c r="AB465" s="68">
        <v>58.6618371168423</v>
      </c>
      <c r="AC465" s="68">
        <v>1.7713165736879557</v>
      </c>
      <c r="AD465" s="52">
        <v>7.1851020515089985</v>
      </c>
      <c r="AE465" s="52">
        <v>0.20370134682113142</v>
      </c>
      <c r="AF465" s="68">
        <v>778.09088535583248</v>
      </c>
      <c r="AG465" s="68">
        <v>17.887146789789252</v>
      </c>
      <c r="AH465" s="67">
        <v>1200.4799237331124</v>
      </c>
      <c r="AI465" s="67">
        <v>26.301594573182431</v>
      </c>
      <c r="AJ465" s="68">
        <v>158.54153626184157</v>
      </c>
      <c r="AK465" s="68">
        <v>5.1111898257548933</v>
      </c>
      <c r="AL465" s="67">
        <v>3444.4262242984714</v>
      </c>
      <c r="AM465" s="67">
        <v>89.80074363619029</v>
      </c>
      <c r="AN465" s="52">
        <v>3.6968390669311124</v>
      </c>
      <c r="AO465" s="52">
        <v>0.40484116583107282</v>
      </c>
      <c r="AP465" s="68">
        <v>82.923573140420416</v>
      </c>
      <c r="AQ465" s="68">
        <v>2.7866373865925391</v>
      </c>
      <c r="AR465" s="71"/>
      <c r="AS465" s="71"/>
      <c r="AT465" s="70" t="s">
        <v>514</v>
      </c>
      <c r="AU465" s="70" t="s">
        <v>514</v>
      </c>
      <c r="AV465" s="70">
        <v>5.0796116913451213E-3</v>
      </c>
      <c r="AW465" s="70">
        <v>2.8630538623945229E-3</v>
      </c>
      <c r="AX465" s="70">
        <v>0.122157810951251</v>
      </c>
      <c r="AY465" s="70">
        <v>7.2607855505161236E-3</v>
      </c>
      <c r="AZ465" s="70">
        <v>5.5449314968362744E-2</v>
      </c>
      <c r="BA465" s="70">
        <v>7.2280298841441194E-3</v>
      </c>
      <c r="BB465" s="70" t="s">
        <v>514</v>
      </c>
      <c r="BC465" s="70" t="s">
        <v>514</v>
      </c>
      <c r="BD465" s="70" t="s">
        <v>514</v>
      </c>
      <c r="BE465" s="70" t="s">
        <v>514</v>
      </c>
      <c r="BF465" s="70" t="s">
        <v>514</v>
      </c>
      <c r="BG465" s="70" t="s">
        <v>514</v>
      </c>
      <c r="BH465" s="70">
        <v>3.2438560529477606E-3</v>
      </c>
      <c r="BI465" s="70">
        <v>2.0642720336940291E-3</v>
      </c>
      <c r="BJ465" s="70">
        <v>3.7711590917736459E-2</v>
      </c>
      <c r="BK465" s="70">
        <v>4.7774791728668834E-3</v>
      </c>
    </row>
    <row r="466" spans="1:63" x14ac:dyDescent="0.15">
      <c r="A466" s="21" t="s">
        <v>595</v>
      </c>
      <c r="B466" s="21" t="s">
        <v>102</v>
      </c>
      <c r="C466" s="35">
        <v>41.218299999999999</v>
      </c>
      <c r="D466" s="35">
        <v>10.4125</v>
      </c>
      <c r="E466" s="35">
        <v>48.904800000000002</v>
      </c>
      <c r="F466" s="35">
        <v>0.202544</v>
      </c>
      <c r="G466" s="35">
        <v>0.42217399999999999</v>
      </c>
      <c r="H466" s="35" t="s">
        <v>514</v>
      </c>
      <c r="I466" s="35" t="s">
        <v>514</v>
      </c>
      <c r="J466" s="35" t="s">
        <v>514</v>
      </c>
      <c r="K466" s="35" t="s">
        <v>514</v>
      </c>
      <c r="L466" s="35">
        <v>101.16</v>
      </c>
      <c r="M466" s="35">
        <v>89.330299999999994</v>
      </c>
      <c r="N466" s="52">
        <v>1.3221877615320239</v>
      </c>
      <c r="O466" s="52">
        <v>7.0759283874037987E-2</v>
      </c>
      <c r="P466" s="70" t="s">
        <v>514</v>
      </c>
      <c r="Q466" s="70" t="s">
        <v>514</v>
      </c>
      <c r="R466" s="55" t="s">
        <v>514</v>
      </c>
      <c r="S466" s="55" t="s">
        <v>514</v>
      </c>
      <c r="T466" s="52">
        <v>112.72690992302256</v>
      </c>
      <c r="U466" s="52">
        <v>1.9992494256470574</v>
      </c>
      <c r="V466" s="52">
        <v>53.769046869086687</v>
      </c>
      <c r="W466" s="52">
        <v>1.381774388814518</v>
      </c>
      <c r="X466" s="67">
        <v>1431.3250000812618</v>
      </c>
      <c r="Y466" s="67">
        <v>33.082970770063156</v>
      </c>
      <c r="Z466" s="52">
        <v>4.6770894213909999</v>
      </c>
      <c r="AA466" s="52">
        <v>0.13500876680303919</v>
      </c>
      <c r="AB466" s="68">
        <v>63.038031004777253</v>
      </c>
      <c r="AC466" s="68">
        <v>1.5629263885481963</v>
      </c>
      <c r="AD466" s="52">
        <v>5.1110519747847514</v>
      </c>
      <c r="AE466" s="52">
        <v>0.11110982553879895</v>
      </c>
      <c r="AF466" s="68">
        <v>829.19701904094472</v>
      </c>
      <c r="AG466" s="68">
        <v>15.331840105533646</v>
      </c>
      <c r="AH466" s="67">
        <v>1068.9719508672003</v>
      </c>
      <c r="AI466" s="67">
        <v>19.726195929886824</v>
      </c>
      <c r="AJ466" s="68">
        <v>148.7924149275313</v>
      </c>
      <c r="AK466" s="68">
        <v>2.4609432494375412</v>
      </c>
      <c r="AL466" s="67">
        <v>3446.490609209648</v>
      </c>
      <c r="AM466" s="67">
        <v>62.963739790892042</v>
      </c>
      <c r="AN466" s="52">
        <v>2.4503544247670193</v>
      </c>
      <c r="AO466" s="52">
        <v>0.24503544247670198</v>
      </c>
      <c r="AP466" s="68">
        <v>60.546030490510624</v>
      </c>
      <c r="AQ466" s="68">
        <v>1.6044275862199466</v>
      </c>
      <c r="AR466" s="71"/>
      <c r="AS466" s="71"/>
      <c r="AT466" s="70" t="s">
        <v>514</v>
      </c>
      <c r="AU466" s="70" t="s">
        <v>514</v>
      </c>
      <c r="AV466" s="70">
        <v>1.6070044259891839E-2</v>
      </c>
      <c r="AW466" s="70">
        <v>2.9554104386007984E-3</v>
      </c>
      <c r="AX466" s="70">
        <v>0.12333523563511849</v>
      </c>
      <c r="AY466" s="70">
        <v>7.45702299782737E-3</v>
      </c>
      <c r="AZ466" s="70">
        <v>5.8340526922020394E-2</v>
      </c>
      <c r="BA466" s="70">
        <v>8.5703782911994569E-3</v>
      </c>
      <c r="BB466" s="70">
        <v>4.5187864502589973E-4</v>
      </c>
      <c r="BC466" s="70">
        <v>3.7656553752158311E-4</v>
      </c>
      <c r="BD466" s="70">
        <v>0</v>
      </c>
      <c r="BE466" s="70">
        <v>0</v>
      </c>
      <c r="BF466" s="70">
        <v>3.3458091388508416E-4</v>
      </c>
      <c r="BG466" s="70">
        <v>3.2444209831280888E-4</v>
      </c>
      <c r="BH466" s="70">
        <v>4.0302453991169149E-3</v>
      </c>
      <c r="BI466" s="70">
        <v>2.0642720336940291E-3</v>
      </c>
      <c r="BJ466" s="70">
        <v>2.5920365725128833E-2</v>
      </c>
      <c r="BK466" s="70">
        <v>4.3708852007079994E-3</v>
      </c>
    </row>
    <row r="467" spans="1:63" x14ac:dyDescent="0.15">
      <c r="A467" s="21" t="s">
        <v>595</v>
      </c>
      <c r="B467" s="21" t="s">
        <v>103</v>
      </c>
      <c r="C467" s="35">
        <v>41.216700000000003</v>
      </c>
      <c r="D467" s="35">
        <v>10.4777</v>
      </c>
      <c r="E467" s="35">
        <v>48.817300000000003</v>
      </c>
      <c r="F467" s="35">
        <v>0.201464</v>
      </c>
      <c r="G467" s="35">
        <v>0.424624</v>
      </c>
      <c r="H467" s="35" t="s">
        <v>514</v>
      </c>
      <c r="I467" s="35" t="s">
        <v>514</v>
      </c>
      <c r="J467" s="35" t="s">
        <v>514</v>
      </c>
      <c r="K467" s="35" t="s">
        <v>514</v>
      </c>
      <c r="L467" s="35">
        <v>101.13800000000001</v>
      </c>
      <c r="M467" s="35">
        <v>89.253500000000003</v>
      </c>
      <c r="N467" s="52">
        <v>1.3221877615320239</v>
      </c>
      <c r="O467" s="52">
        <v>5.9639967836689144E-2</v>
      </c>
      <c r="P467" s="70" t="s">
        <v>514</v>
      </c>
      <c r="Q467" s="70" t="s">
        <v>514</v>
      </c>
      <c r="R467" s="55" t="s">
        <v>514</v>
      </c>
      <c r="S467" s="55" t="s">
        <v>514</v>
      </c>
      <c r="T467" s="52">
        <v>120.51885640246749</v>
      </c>
      <c r="U467" s="52">
        <v>2.2555634545761678</v>
      </c>
      <c r="V467" s="52">
        <v>28.416490691707263</v>
      </c>
      <c r="W467" s="52">
        <v>0.66084862073737827</v>
      </c>
      <c r="X467" s="67">
        <v>1402.1341435194415</v>
      </c>
      <c r="Y467" s="67">
        <v>32.109942218002473</v>
      </c>
      <c r="Z467" s="52">
        <v>4.6867329047340744</v>
      </c>
      <c r="AA467" s="52">
        <v>0.11572180011689072</v>
      </c>
      <c r="AB467" s="68">
        <v>67.622615077851961</v>
      </c>
      <c r="AC467" s="68">
        <v>1.2503411108385569</v>
      </c>
      <c r="AD467" s="52">
        <v>6.2962234471986074</v>
      </c>
      <c r="AE467" s="52">
        <v>0.1388872819234987</v>
      </c>
      <c r="AF467" s="68">
        <v>817.69813896179448</v>
      </c>
      <c r="AG467" s="68">
        <v>19.164800131917058</v>
      </c>
      <c r="AH467" s="67">
        <v>1138.4833079534681</v>
      </c>
      <c r="AI467" s="67">
        <v>22.544223919870657</v>
      </c>
      <c r="AJ467" s="68">
        <v>156.36454800272375</v>
      </c>
      <c r="AK467" s="68">
        <v>3.2181565569567843</v>
      </c>
      <c r="AL467" s="67">
        <v>3305.080242794038</v>
      </c>
      <c r="AM467" s="67">
        <v>60.899354879715254</v>
      </c>
      <c r="AN467" s="52">
        <v>3.3239590457709136</v>
      </c>
      <c r="AO467" s="52">
        <v>0.35157259137961588</v>
      </c>
      <c r="AP467" s="68">
        <v>74.648104537812273</v>
      </c>
      <c r="AQ467" s="68">
        <v>2.111088929236772</v>
      </c>
      <c r="AR467" s="71"/>
      <c r="AS467" s="71"/>
      <c r="AT467" s="70" t="s">
        <v>514</v>
      </c>
      <c r="AU467" s="70" t="s">
        <v>514</v>
      </c>
      <c r="AV467" s="70">
        <v>1.0621006263721618E-2</v>
      </c>
      <c r="AW467" s="70">
        <v>2.6783407099819729E-3</v>
      </c>
      <c r="AX467" s="70">
        <v>0.11048168283623183</v>
      </c>
      <c r="AY467" s="70">
        <v>8.5363289580392254E-3</v>
      </c>
      <c r="AZ467" s="70">
        <v>5.9269845049981777E-2</v>
      </c>
      <c r="BA467" s="70">
        <v>7.5378025934645819E-3</v>
      </c>
      <c r="BB467" s="70">
        <v>1.2157687354268254E-3</v>
      </c>
      <c r="BC467" s="70">
        <v>7.1009501361212813E-4</v>
      </c>
      <c r="BD467" s="70">
        <v>0</v>
      </c>
      <c r="BE467" s="70">
        <v>0</v>
      </c>
      <c r="BF467" s="70">
        <v>0</v>
      </c>
      <c r="BG467" s="70">
        <v>0</v>
      </c>
      <c r="BH467" s="70">
        <v>2.7523627115920392E-3</v>
      </c>
      <c r="BI467" s="70">
        <v>1.7693760288805965E-3</v>
      </c>
      <c r="BJ467" s="70">
        <v>2.7140147641605487E-2</v>
      </c>
      <c r="BK467" s="70">
        <v>4.8791276659066038E-3</v>
      </c>
    </row>
    <row r="468" spans="1:63" x14ac:dyDescent="0.15">
      <c r="A468" s="21" t="s">
        <v>595</v>
      </c>
      <c r="B468" s="21" t="s">
        <v>104</v>
      </c>
      <c r="C468" s="35">
        <v>40.1541</v>
      </c>
      <c r="D468" s="35">
        <v>16.573799999999999</v>
      </c>
      <c r="E468" s="35">
        <v>43.5822</v>
      </c>
      <c r="F468" s="35">
        <v>0.206591</v>
      </c>
      <c r="G468" s="35">
        <v>0.28848800000000002</v>
      </c>
      <c r="H468" s="35" t="s">
        <v>514</v>
      </c>
      <c r="I468" s="35" t="s">
        <v>514</v>
      </c>
      <c r="J468" s="35" t="s">
        <v>514</v>
      </c>
      <c r="K468" s="35" t="s">
        <v>514</v>
      </c>
      <c r="L468" s="35">
        <v>100.80500000000001</v>
      </c>
      <c r="M468" s="35">
        <v>82.417400000000001</v>
      </c>
      <c r="N468" s="52">
        <v>1.7194505981391228</v>
      </c>
      <c r="O468" s="52">
        <v>7.8846059173928035E-2</v>
      </c>
      <c r="P468" s="70" t="s">
        <v>514</v>
      </c>
      <c r="Q468" s="70" t="s">
        <v>514</v>
      </c>
      <c r="R468" s="55" t="s">
        <v>514</v>
      </c>
      <c r="S468" s="55" t="s">
        <v>514</v>
      </c>
      <c r="T468" s="52">
        <v>79.559874579595714</v>
      </c>
      <c r="U468" s="52">
        <v>1.6404097851463038</v>
      </c>
      <c r="V468" s="52">
        <v>60.737995960499035</v>
      </c>
      <c r="W468" s="52">
        <v>1.3216972414747565</v>
      </c>
      <c r="X468" s="67">
        <v>1437.163171393626</v>
      </c>
      <c r="Y468" s="67">
        <v>32.109942218002473</v>
      </c>
      <c r="Z468" s="52">
        <v>6.1332554061952083</v>
      </c>
      <c r="AA468" s="52">
        <v>0.11572180011689072</v>
      </c>
      <c r="AB468" s="68">
        <v>82.522513315344767</v>
      </c>
      <c r="AC468" s="68">
        <v>2.0839018513975951</v>
      </c>
      <c r="AD468" s="52">
        <v>7.6295413536641945</v>
      </c>
      <c r="AE468" s="52">
        <v>0.16666473830819842</v>
      </c>
      <c r="AF468" s="68">
        <v>274.43993788905226</v>
      </c>
      <c r="AG468" s="68">
        <v>6.132736042213458</v>
      </c>
      <c r="AH468" s="67">
        <v>1709.603647256858</v>
      </c>
      <c r="AI468" s="67">
        <v>31.937650553150096</v>
      </c>
      <c r="AJ468" s="68">
        <v>177.18791395950294</v>
      </c>
      <c r="AK468" s="68">
        <v>3.3128082203966898</v>
      </c>
      <c r="AL468" s="67">
        <v>2395.7186894206629</v>
      </c>
      <c r="AM468" s="67">
        <v>53.674007690596497</v>
      </c>
      <c r="AN468" s="52">
        <v>2.0455132589359466</v>
      </c>
      <c r="AO468" s="52">
        <v>0.3196114467087417</v>
      </c>
      <c r="AP468" s="68">
        <v>107.91886606258379</v>
      </c>
      <c r="AQ468" s="68">
        <v>2.87108094376201</v>
      </c>
      <c r="AR468" s="71"/>
      <c r="AS468" s="71"/>
      <c r="AT468" s="70" t="s">
        <v>514</v>
      </c>
      <c r="AU468" s="70" t="s">
        <v>514</v>
      </c>
      <c r="AV468" s="70">
        <v>6.7420300630580705E-3</v>
      </c>
      <c r="AW468" s="70">
        <v>2.1242012527443233E-3</v>
      </c>
      <c r="AX468" s="70">
        <v>0.15218214038987171</v>
      </c>
      <c r="AY468" s="70">
        <v>8.5363289580392254E-3</v>
      </c>
      <c r="AZ468" s="70">
        <v>4.7808254805124677E-2</v>
      </c>
      <c r="BA468" s="70">
        <v>6.9182571748236579E-3</v>
      </c>
      <c r="BB468" s="70">
        <v>0</v>
      </c>
      <c r="BC468" s="70">
        <v>0</v>
      </c>
      <c r="BD468" s="70">
        <v>0</v>
      </c>
      <c r="BE468" s="70">
        <v>0</v>
      </c>
      <c r="BF468" s="70">
        <v>0</v>
      </c>
      <c r="BG468" s="70">
        <v>0</v>
      </c>
      <c r="BH468" s="70">
        <v>5.406426754912934E-3</v>
      </c>
      <c r="BI468" s="70">
        <v>2.4574667067786063E-3</v>
      </c>
      <c r="BJ468" s="70">
        <v>4.4013797486199158E-2</v>
      </c>
      <c r="BK468" s="70">
        <v>5.9972610893435346E-3</v>
      </c>
    </row>
    <row r="469" spans="1:63" x14ac:dyDescent="0.15">
      <c r="A469" s="21" t="s">
        <v>595</v>
      </c>
      <c r="B469" s="21" t="s">
        <v>105</v>
      </c>
      <c r="C469" s="35">
        <v>40.148800000000001</v>
      </c>
      <c r="D469" s="35">
        <v>17.016300000000001</v>
      </c>
      <c r="E469" s="35">
        <v>43.546599999999998</v>
      </c>
      <c r="F469" s="35">
        <v>0.24260999999999999</v>
      </c>
      <c r="G469" s="35">
        <v>0.19769700000000001</v>
      </c>
      <c r="H469" s="35" t="s">
        <v>514</v>
      </c>
      <c r="I469" s="35" t="s">
        <v>514</v>
      </c>
      <c r="J469" s="35" t="s">
        <v>514</v>
      </c>
      <c r="K469" s="35" t="s">
        <v>514</v>
      </c>
      <c r="L469" s="35">
        <v>101.152</v>
      </c>
      <c r="M469" s="35">
        <v>82.020300000000006</v>
      </c>
      <c r="N469" s="52">
        <v>1.6345394574902772</v>
      </c>
      <c r="O469" s="52">
        <v>6.5705049311606686E-2</v>
      </c>
      <c r="P469" s="70" t="s">
        <v>514</v>
      </c>
      <c r="Q469" s="70" t="s">
        <v>514</v>
      </c>
      <c r="R469" s="55" t="s">
        <v>514</v>
      </c>
      <c r="S469" s="55" t="s">
        <v>514</v>
      </c>
      <c r="T469" s="52">
        <v>75.663901339873249</v>
      </c>
      <c r="U469" s="52">
        <v>1.2815701446455496</v>
      </c>
      <c r="V469" s="52">
        <v>51.906655301554075</v>
      </c>
      <c r="W469" s="52">
        <v>0.84108006275666314</v>
      </c>
      <c r="X469" s="67">
        <v>1677.5012237526141</v>
      </c>
      <c r="Y469" s="67">
        <v>37.948113530366562</v>
      </c>
      <c r="Z469" s="52">
        <v>6.1139684395090592</v>
      </c>
      <c r="AA469" s="52">
        <v>0.10607831677381649</v>
      </c>
      <c r="AB469" s="68">
        <v>68.351980725841116</v>
      </c>
      <c r="AC469" s="68">
        <v>1.4587312959783165</v>
      </c>
      <c r="AD469" s="52">
        <v>6.64807122807147</v>
      </c>
      <c r="AE469" s="52">
        <v>0.1203689776670322</v>
      </c>
      <c r="AF469" s="68">
        <v>314.17495682922697</v>
      </c>
      <c r="AG469" s="68">
        <v>5.2383787027239954</v>
      </c>
      <c r="AH469" s="67">
        <v>1797.9018576096848</v>
      </c>
      <c r="AI469" s="67">
        <v>27.240937236510376</v>
      </c>
      <c r="AJ469" s="68">
        <v>190.62845016796953</v>
      </c>
      <c r="AK469" s="68">
        <v>3.5021115472765008</v>
      </c>
      <c r="AL469" s="67">
        <v>1679.3771252423173</v>
      </c>
      <c r="AM469" s="67">
        <v>35.0945434900054</v>
      </c>
      <c r="AN469" s="52">
        <v>4.4425991092515096</v>
      </c>
      <c r="AO469" s="52">
        <v>0.39418745094078139</v>
      </c>
      <c r="AP469" s="68">
        <v>107.41220471956697</v>
      </c>
      <c r="AQ469" s="68">
        <v>2.111088929236772</v>
      </c>
      <c r="AR469" s="71"/>
      <c r="AS469" s="71"/>
      <c r="AT469" s="70" t="s">
        <v>514</v>
      </c>
      <c r="AU469" s="70" t="s">
        <v>514</v>
      </c>
      <c r="AV469" s="70">
        <v>9.4203707730400443E-3</v>
      </c>
      <c r="AW469" s="70">
        <v>2.7706972861882484E-3</v>
      </c>
      <c r="AX469" s="70">
        <v>0.11548573774266861</v>
      </c>
      <c r="AY469" s="70">
        <v>8.6344476816948498E-3</v>
      </c>
      <c r="AZ469" s="70">
        <v>4.2025830897809383E-2</v>
      </c>
      <c r="BA469" s="70">
        <v>5.7824239073152959E-3</v>
      </c>
      <c r="BB469" s="70">
        <v>0</v>
      </c>
      <c r="BC469" s="70">
        <v>0</v>
      </c>
      <c r="BD469" s="70">
        <v>0</v>
      </c>
      <c r="BE469" s="70">
        <v>0</v>
      </c>
      <c r="BF469" s="70">
        <v>0</v>
      </c>
      <c r="BG469" s="70">
        <v>0</v>
      </c>
      <c r="BH469" s="70">
        <v>3.3421547212189044E-3</v>
      </c>
      <c r="BI469" s="70">
        <v>2.0642720336940291E-3</v>
      </c>
      <c r="BJ469" s="70">
        <v>2.7750038599843811E-2</v>
      </c>
      <c r="BK469" s="70">
        <v>4.574182186787441E-3</v>
      </c>
    </row>
    <row r="470" spans="1:63" x14ac:dyDescent="0.15">
      <c r="A470" s="21" t="s">
        <v>595</v>
      </c>
      <c r="B470" s="21" t="s">
        <v>106</v>
      </c>
      <c r="C470" s="35">
        <v>39.523600000000002</v>
      </c>
      <c r="D470" s="35">
        <v>19.171299999999999</v>
      </c>
      <c r="E470" s="35">
        <v>41.744599999999998</v>
      </c>
      <c r="F470" s="35">
        <v>0.24399100000000001</v>
      </c>
      <c r="G470" s="35">
        <v>0.17039599999999999</v>
      </c>
      <c r="H470" s="35" t="s">
        <v>514</v>
      </c>
      <c r="I470" s="35" t="s">
        <v>514</v>
      </c>
      <c r="J470" s="35" t="s">
        <v>514</v>
      </c>
      <c r="K470" s="35" t="s">
        <v>514</v>
      </c>
      <c r="L470" s="35">
        <v>100.854</v>
      </c>
      <c r="M470" s="35">
        <v>79.514499999999998</v>
      </c>
      <c r="N470" s="52">
        <v>1.689125190764535</v>
      </c>
      <c r="O470" s="52">
        <v>8.3900293736359322E-2</v>
      </c>
      <c r="P470" s="70" t="s">
        <v>514</v>
      </c>
      <c r="Q470" s="70" t="s">
        <v>514</v>
      </c>
      <c r="R470" s="55" t="s">
        <v>514</v>
      </c>
      <c r="S470" s="55" t="s">
        <v>514</v>
      </c>
      <c r="T470" s="52">
        <v>60.951476079342349</v>
      </c>
      <c r="U470" s="52">
        <v>1.3840957562171938</v>
      </c>
      <c r="V470" s="52">
        <v>33.823433952285811</v>
      </c>
      <c r="W470" s="52">
        <v>1.1414657994554716</v>
      </c>
      <c r="X470" s="67">
        <v>1695.0157376897064</v>
      </c>
      <c r="Y470" s="67">
        <v>42.813256290669969</v>
      </c>
      <c r="Z470" s="52">
        <v>6.0753945061367629</v>
      </c>
      <c r="AA470" s="52">
        <v>0.17358270017533606</v>
      </c>
      <c r="AB470" s="68">
        <v>70.019102206959204</v>
      </c>
      <c r="AC470" s="68">
        <v>1.9797067588277153</v>
      </c>
      <c r="AD470" s="52">
        <v>8.6850846962827859</v>
      </c>
      <c r="AE470" s="52">
        <v>0.21296049894936467</v>
      </c>
      <c r="AF470" s="68">
        <v>235.47151095415427</v>
      </c>
      <c r="AG470" s="68">
        <v>6.3882667106390194</v>
      </c>
      <c r="AH470" s="67">
        <v>2087.2193979146914</v>
      </c>
      <c r="AI470" s="67">
        <v>48.845818493053088</v>
      </c>
      <c r="AJ470" s="68">
        <v>207.00318794307316</v>
      </c>
      <c r="AK470" s="68">
        <v>5.2058414891947979</v>
      </c>
      <c r="AL470" s="67">
        <v>1535.9023739155305</v>
      </c>
      <c r="AM470" s="67">
        <v>36.126735945593794</v>
      </c>
      <c r="AN470" s="52">
        <v>4.9752848537660785</v>
      </c>
      <c r="AO470" s="52">
        <v>0.29830401692815894</v>
      </c>
      <c r="AP470" s="68">
        <v>120.41651252366547</v>
      </c>
      <c r="AQ470" s="68">
        <v>3.6310729582872479</v>
      </c>
      <c r="AR470" s="71"/>
      <c r="AS470" s="71"/>
      <c r="AT470" s="70" t="s">
        <v>514</v>
      </c>
      <c r="AU470" s="70" t="s">
        <v>514</v>
      </c>
      <c r="AV470" s="70">
        <v>8.2197352823584688E-3</v>
      </c>
      <c r="AW470" s="70">
        <v>2.4012709813631484E-3</v>
      </c>
      <c r="AX470" s="70">
        <v>0.14413640505011063</v>
      </c>
      <c r="AY470" s="70">
        <v>9.0269225763173425E-3</v>
      </c>
      <c r="AZ470" s="70">
        <v>4.8427800223765596E-2</v>
      </c>
      <c r="BA470" s="70">
        <v>7.8475753027850443E-3</v>
      </c>
      <c r="BB470" s="70">
        <v>0</v>
      </c>
      <c r="BC470" s="70">
        <v>0</v>
      </c>
      <c r="BD470" s="70">
        <v>0</v>
      </c>
      <c r="BE470" s="70">
        <v>0</v>
      </c>
      <c r="BF470" s="70">
        <v>0</v>
      </c>
      <c r="BG470" s="70">
        <v>0</v>
      </c>
      <c r="BH470" s="70">
        <v>3.3421547212189044E-3</v>
      </c>
      <c r="BI470" s="70">
        <v>1.5727786923383081E-3</v>
      </c>
      <c r="BJ470" s="70">
        <v>3.7914887903815905E-2</v>
      </c>
      <c r="BK470" s="70">
        <v>4.3708852007079994E-3</v>
      </c>
    </row>
    <row r="471" spans="1:63" x14ac:dyDescent="0.15">
      <c r="A471" s="21" t="s">
        <v>595</v>
      </c>
      <c r="B471" s="21" t="s">
        <v>107</v>
      </c>
      <c r="C471" s="35">
        <v>39.9392</v>
      </c>
      <c r="D471" s="35">
        <v>17.419799999999999</v>
      </c>
      <c r="E471" s="35">
        <v>42.868600000000001</v>
      </c>
      <c r="F471" s="35">
        <v>0.262042</v>
      </c>
      <c r="G471" s="35">
        <v>0.21872800000000001</v>
      </c>
      <c r="H471" s="35" t="s">
        <v>514</v>
      </c>
      <c r="I471" s="35" t="s">
        <v>514</v>
      </c>
      <c r="J471" s="35" t="s">
        <v>514</v>
      </c>
      <c r="K471" s="35" t="s">
        <v>514</v>
      </c>
      <c r="L471" s="35">
        <v>100.708</v>
      </c>
      <c r="M471" s="35">
        <v>81.436099999999996</v>
      </c>
      <c r="N471" s="52">
        <v>1.961043010223338</v>
      </c>
      <c r="O471" s="52">
        <v>0.16173550599780109</v>
      </c>
      <c r="P471" s="70" t="s">
        <v>514</v>
      </c>
      <c r="Q471" s="70" t="s">
        <v>514</v>
      </c>
      <c r="R471" s="55" t="s">
        <v>514</v>
      </c>
      <c r="S471" s="55" t="s">
        <v>514</v>
      </c>
      <c r="T471" s="52">
        <v>68.897210976144748</v>
      </c>
      <c r="U471" s="52">
        <v>2.1530378430045234</v>
      </c>
      <c r="V471" s="52">
        <v>35.085054046420808</v>
      </c>
      <c r="W471" s="52">
        <v>1.381774388814518</v>
      </c>
      <c r="X471" s="67">
        <v>1667.7709382320074</v>
      </c>
      <c r="Y471" s="67">
        <v>63.246855883944271</v>
      </c>
      <c r="Z471" s="52">
        <v>6.4418468731735832</v>
      </c>
      <c r="AA471" s="52">
        <v>0.28930450029222676</v>
      </c>
      <c r="AB471" s="68">
        <v>76.16661266858209</v>
      </c>
      <c r="AC471" s="68">
        <v>3.3342429622361522</v>
      </c>
      <c r="AD471" s="52">
        <v>11.351720509213958</v>
      </c>
      <c r="AE471" s="52">
        <v>0.38888438938579634</v>
      </c>
      <c r="AF471" s="68">
        <v>243.52072700955941</v>
      </c>
      <c r="AG471" s="68">
        <v>12.393237418639696</v>
      </c>
      <c r="AH471" s="67">
        <v>1997.042502235209</v>
      </c>
      <c r="AI471" s="67">
        <v>77.965441056219348</v>
      </c>
      <c r="AJ471" s="68">
        <v>209.18017620219098</v>
      </c>
      <c r="AK471" s="68">
        <v>10.411682978389596</v>
      </c>
      <c r="AL471" s="67">
        <v>1794.9826802682173</v>
      </c>
      <c r="AM471" s="67">
        <v>76.382241713541163</v>
      </c>
      <c r="AN471" s="52">
        <v>4.7622105559602508</v>
      </c>
      <c r="AO471" s="52">
        <v>0.25568915736699332</v>
      </c>
      <c r="AP471" s="68">
        <v>130.04307804098516</v>
      </c>
      <c r="AQ471" s="68">
        <v>3.7155165154567191</v>
      </c>
      <c r="AR471" s="71"/>
      <c r="AS471" s="71"/>
      <c r="AT471" s="70" t="s">
        <v>514</v>
      </c>
      <c r="AU471" s="70" t="s">
        <v>514</v>
      </c>
      <c r="AV471" s="70">
        <v>1.6624183717129488E-2</v>
      </c>
      <c r="AW471" s="70">
        <v>4.5254722341074721E-3</v>
      </c>
      <c r="AX471" s="70">
        <v>0.1491404599565474</v>
      </c>
      <c r="AY471" s="70">
        <v>1.4717808548343493E-2</v>
      </c>
      <c r="AZ471" s="70">
        <v>5.2661360584478581E-2</v>
      </c>
      <c r="BA471" s="70">
        <v>1.0325756977348742E-2</v>
      </c>
      <c r="BB471" s="70">
        <v>0</v>
      </c>
      <c r="BC471" s="70">
        <v>0</v>
      </c>
      <c r="BD471" s="70">
        <v>0</v>
      </c>
      <c r="BE471" s="70">
        <v>0</v>
      </c>
      <c r="BF471" s="70">
        <v>9.5304866379387594E-4</v>
      </c>
      <c r="BG471" s="70">
        <v>7.1985590563154462E-4</v>
      </c>
      <c r="BH471" s="70">
        <v>0</v>
      </c>
      <c r="BI471" s="70">
        <v>0</v>
      </c>
      <c r="BJ471" s="70">
        <v>3.7304996945577582E-2</v>
      </c>
      <c r="BK471" s="70">
        <v>7.9285824570982308E-3</v>
      </c>
    </row>
    <row r="472" spans="1:63" x14ac:dyDescent="0.15">
      <c r="A472" s="21" t="s">
        <v>595</v>
      </c>
      <c r="B472" s="21" t="s">
        <v>108</v>
      </c>
      <c r="C472" s="35">
        <v>40.580300000000001</v>
      </c>
      <c r="D472" s="35">
        <v>13.6136</v>
      </c>
      <c r="E472" s="35">
        <v>45.725200000000001</v>
      </c>
      <c r="F472" s="35">
        <v>0.20988799999999999</v>
      </c>
      <c r="G472" s="35">
        <v>0.37101499999999998</v>
      </c>
      <c r="H472" s="35" t="s">
        <v>514</v>
      </c>
      <c r="I472" s="35" t="s">
        <v>514</v>
      </c>
      <c r="J472" s="35" t="s">
        <v>514</v>
      </c>
      <c r="K472" s="35" t="s">
        <v>514</v>
      </c>
      <c r="L472" s="35">
        <v>100.5</v>
      </c>
      <c r="M472" s="35">
        <v>85.688400000000001</v>
      </c>
      <c r="N472" s="52">
        <v>1.4556195539802097</v>
      </c>
      <c r="O472" s="52">
        <v>5.2564039449285352E-2</v>
      </c>
      <c r="P472" s="70" t="s">
        <v>514</v>
      </c>
      <c r="Q472" s="70" t="s">
        <v>514</v>
      </c>
      <c r="R472" s="55" t="s">
        <v>514</v>
      </c>
      <c r="S472" s="55" t="s">
        <v>514</v>
      </c>
      <c r="T472" s="52">
        <v>113.08574956352331</v>
      </c>
      <c r="U472" s="52">
        <v>2.4606146777194553</v>
      </c>
      <c r="V472" s="52">
        <v>20.342122089243297</v>
      </c>
      <c r="W472" s="52">
        <v>0.54670204079183116</v>
      </c>
      <c r="X472" s="67">
        <v>1408.9453433838662</v>
      </c>
      <c r="Y472" s="67">
        <v>23.352685249456346</v>
      </c>
      <c r="Z472" s="52">
        <v>5.3521332554061951</v>
      </c>
      <c r="AA472" s="52">
        <v>0.12536528345996495</v>
      </c>
      <c r="AB472" s="68">
        <v>65.01773776360497</v>
      </c>
      <c r="AC472" s="68">
        <v>1.7713165736879557</v>
      </c>
      <c r="AD472" s="52">
        <v>8.7591579133086519</v>
      </c>
      <c r="AE472" s="52">
        <v>0.33332947661639684</v>
      </c>
      <c r="AF472" s="68">
        <v>559.10110251512697</v>
      </c>
      <c r="AG472" s="68">
        <v>12.521002752852478</v>
      </c>
      <c r="AH472" s="67">
        <v>1476.6466667515281</v>
      </c>
      <c r="AI472" s="67">
        <v>33.816335879805983</v>
      </c>
      <c r="AJ472" s="68">
        <v>170.75160084558939</v>
      </c>
      <c r="AK472" s="68">
        <v>3.1235048935168788</v>
      </c>
      <c r="AL472" s="67">
        <v>2715.6983506530651</v>
      </c>
      <c r="AM472" s="67">
        <v>50.577430323831315</v>
      </c>
      <c r="AN472" s="52">
        <v>3.6435704924796553</v>
      </c>
      <c r="AO472" s="52">
        <v>0.35157259137961588</v>
      </c>
      <c r="AP472" s="68">
        <v>98.292300545264112</v>
      </c>
      <c r="AQ472" s="68">
        <v>2.1955324864062429</v>
      </c>
      <c r="AR472" s="71"/>
      <c r="AS472" s="71"/>
      <c r="AT472" s="70" t="s">
        <v>514</v>
      </c>
      <c r="AU472" s="70" t="s">
        <v>514</v>
      </c>
      <c r="AV472" s="70">
        <v>1.3853486430941241E-2</v>
      </c>
      <c r="AW472" s="70">
        <v>2.8630538623945229E-3</v>
      </c>
      <c r="AX472" s="70">
        <v>0.12706374713403218</v>
      </c>
      <c r="AY472" s="70">
        <v>7.7513791687942408E-3</v>
      </c>
      <c r="AZ472" s="70">
        <v>5.0596209189008839E-2</v>
      </c>
      <c r="BA472" s="70">
        <v>9.086666140066894E-3</v>
      </c>
      <c r="BB472" s="70">
        <v>0</v>
      </c>
      <c r="BC472" s="70">
        <v>0</v>
      </c>
      <c r="BD472" s="70">
        <v>0</v>
      </c>
      <c r="BE472" s="70">
        <v>0</v>
      </c>
      <c r="BF472" s="70">
        <v>0</v>
      </c>
      <c r="BG472" s="70">
        <v>0</v>
      </c>
      <c r="BH472" s="70">
        <v>2.5557653750497506E-3</v>
      </c>
      <c r="BI472" s="70">
        <v>1.8676746971517408E-3</v>
      </c>
      <c r="BJ472" s="70">
        <v>2.5208826273850786E-2</v>
      </c>
      <c r="BK472" s="70">
        <v>3.7609942424696743E-3</v>
      </c>
    </row>
    <row r="473" spans="1:63" x14ac:dyDescent="0.15">
      <c r="A473" s="21" t="s">
        <v>595</v>
      </c>
      <c r="B473" s="21" t="s">
        <v>109</v>
      </c>
      <c r="C473" s="35">
        <v>40.283099999999997</v>
      </c>
      <c r="D473" s="35">
        <v>15.938000000000001</v>
      </c>
      <c r="E473" s="35">
        <v>44.420400000000001</v>
      </c>
      <c r="F473" s="35">
        <v>0.18324199999999999</v>
      </c>
      <c r="G473" s="35">
        <v>0.30676100000000001</v>
      </c>
      <c r="H473" s="35" t="s">
        <v>514</v>
      </c>
      <c r="I473" s="35" t="s">
        <v>514</v>
      </c>
      <c r="J473" s="35" t="s">
        <v>514</v>
      </c>
      <c r="K473" s="35" t="s">
        <v>514</v>
      </c>
      <c r="L473" s="35">
        <v>101.131</v>
      </c>
      <c r="M473" s="35">
        <v>83.244500000000002</v>
      </c>
      <c r="N473" s="52">
        <v>1.8660234004496301</v>
      </c>
      <c r="O473" s="52">
        <v>9.1987069036249369E-2</v>
      </c>
      <c r="P473" s="70" t="s">
        <v>514</v>
      </c>
      <c r="Q473" s="70" t="s">
        <v>514</v>
      </c>
      <c r="R473" s="55" t="s">
        <v>514</v>
      </c>
      <c r="S473" s="55" t="s">
        <v>514</v>
      </c>
      <c r="T473" s="52">
        <v>61.259052914057278</v>
      </c>
      <c r="U473" s="52">
        <v>1.2303073388597277</v>
      </c>
      <c r="V473" s="52">
        <v>56.832981383414527</v>
      </c>
      <c r="W473" s="52">
        <v>1.2616200941349949</v>
      </c>
      <c r="X473" s="67">
        <v>1303.8582597613126</v>
      </c>
      <c r="Y473" s="67">
        <v>33.082970770063156</v>
      </c>
      <c r="Z473" s="52">
        <v>6.0946814728229111</v>
      </c>
      <c r="AA473" s="52">
        <v>0.16393921683226187</v>
      </c>
      <c r="AB473" s="68">
        <v>84.18963479646284</v>
      </c>
      <c r="AC473" s="68">
        <v>2.2922920365373547</v>
      </c>
      <c r="AD473" s="52">
        <v>7.1665837472525329</v>
      </c>
      <c r="AE473" s="52">
        <v>0.1574055861799652</v>
      </c>
      <c r="AF473" s="68">
        <v>235.98257229100534</v>
      </c>
      <c r="AG473" s="68">
        <v>5.8772053737878975</v>
      </c>
      <c r="AH473" s="67">
        <v>1664.5151994171167</v>
      </c>
      <c r="AI473" s="67">
        <v>33.816335879805983</v>
      </c>
      <c r="AJ473" s="68">
        <v>172.64463411438749</v>
      </c>
      <c r="AK473" s="68">
        <v>4.1646731913558392</v>
      </c>
      <c r="AL473" s="67">
        <v>2601.1249880827531</v>
      </c>
      <c r="AM473" s="67">
        <v>68.124702068834011</v>
      </c>
      <c r="AN473" s="52">
        <v>1.6513258079951654</v>
      </c>
      <c r="AO473" s="52">
        <v>0.35157259137961588</v>
      </c>
      <c r="AP473" s="68">
        <v>108.08775317692273</v>
      </c>
      <c r="AQ473" s="68">
        <v>2.3644196007451845</v>
      </c>
      <c r="AR473" s="71"/>
      <c r="AS473" s="71"/>
      <c r="AT473" s="70" t="s">
        <v>514</v>
      </c>
      <c r="AU473" s="70" t="s">
        <v>514</v>
      </c>
      <c r="AV473" s="70">
        <v>4.8025419627262967E-3</v>
      </c>
      <c r="AW473" s="70">
        <v>2.4012709813631484E-3</v>
      </c>
      <c r="AX473" s="70">
        <v>0.14109472461678629</v>
      </c>
      <c r="AY473" s="70">
        <v>9.1250412999729653E-3</v>
      </c>
      <c r="AZ473" s="70">
        <v>5.6791663375418085E-2</v>
      </c>
      <c r="BA473" s="70">
        <v>8.1573480121055076E-3</v>
      </c>
      <c r="BB473" s="70">
        <v>8.8223925933628036E-4</v>
      </c>
      <c r="BC473" s="70">
        <v>6.6705895218109005E-4</v>
      </c>
      <c r="BD473" s="70">
        <v>0</v>
      </c>
      <c r="BE473" s="70">
        <v>0</v>
      </c>
      <c r="BF473" s="70">
        <v>0</v>
      </c>
      <c r="BG473" s="70">
        <v>0</v>
      </c>
      <c r="BH473" s="70">
        <v>4.3251414039303477E-3</v>
      </c>
      <c r="BI473" s="70">
        <v>2.0642720336940291E-3</v>
      </c>
      <c r="BJ473" s="70">
        <v>4.1370936667166416E-2</v>
      </c>
      <c r="BK473" s="70">
        <v>5.1840731450257674E-3</v>
      </c>
    </row>
    <row r="474" spans="1:63" x14ac:dyDescent="0.15">
      <c r="A474" s="21" t="s">
        <v>595</v>
      </c>
      <c r="B474" s="21" t="s">
        <v>110</v>
      </c>
      <c r="C474" s="35">
        <v>41.2072</v>
      </c>
      <c r="D474" s="35">
        <v>10.4353</v>
      </c>
      <c r="E474" s="35">
        <v>48.990400000000001</v>
      </c>
      <c r="F474" s="35">
        <v>0.19392599999999999</v>
      </c>
      <c r="G474" s="35">
        <v>0.415294</v>
      </c>
      <c r="H474" s="35" t="s">
        <v>514</v>
      </c>
      <c r="I474" s="35" t="s">
        <v>514</v>
      </c>
      <c r="J474" s="35" t="s">
        <v>514</v>
      </c>
      <c r="K474" s="35" t="s">
        <v>514</v>
      </c>
      <c r="L474" s="35">
        <v>101.242</v>
      </c>
      <c r="M474" s="35">
        <v>89.326099999999997</v>
      </c>
      <c r="N474" s="52">
        <v>1.3959795861435207</v>
      </c>
      <c r="O474" s="52">
        <v>7.0759283874037987E-2</v>
      </c>
      <c r="P474" s="70" t="s">
        <v>514</v>
      </c>
      <c r="Q474" s="70" t="s">
        <v>514</v>
      </c>
      <c r="R474" s="55" t="s">
        <v>514</v>
      </c>
      <c r="S474" s="55" t="s">
        <v>514</v>
      </c>
      <c r="T474" s="52">
        <v>100.68015056335439</v>
      </c>
      <c r="U474" s="52">
        <v>1.8454610082895917</v>
      </c>
      <c r="V474" s="52">
        <v>37.307908497991988</v>
      </c>
      <c r="W474" s="52">
        <v>0.90115721009642491</v>
      </c>
      <c r="X474" s="67">
        <v>1323.3188308025262</v>
      </c>
      <c r="Y474" s="67">
        <v>31.136913665941794</v>
      </c>
      <c r="Z474" s="52">
        <v>4.3251022793687905</v>
      </c>
      <c r="AA474" s="52">
        <v>8.872004675628288E-2</v>
      </c>
      <c r="AB474" s="68">
        <v>42.61579286108082</v>
      </c>
      <c r="AC474" s="68">
        <v>1.0419509256987975</v>
      </c>
      <c r="AD474" s="52">
        <v>4.9517945581791398</v>
      </c>
      <c r="AE474" s="52">
        <v>8.5184199579745865E-2</v>
      </c>
      <c r="AF474" s="68">
        <v>848.36181917286171</v>
      </c>
      <c r="AG474" s="68">
        <v>16.60949344766145</v>
      </c>
      <c r="AH474" s="67">
        <v>1062.3965522239046</v>
      </c>
      <c r="AI474" s="67">
        <v>18.786853266558879</v>
      </c>
      <c r="AJ474" s="68">
        <v>154.66081806080547</v>
      </c>
      <c r="AK474" s="68">
        <v>3.4074598838365953</v>
      </c>
      <c r="AL474" s="67">
        <v>3436.1686846537641</v>
      </c>
      <c r="AM474" s="67">
        <v>77.414434169129564</v>
      </c>
      <c r="AN474" s="52">
        <v>3.611609347808781</v>
      </c>
      <c r="AO474" s="52">
        <v>0.35157259137961588</v>
      </c>
      <c r="AP474" s="68">
        <v>62.657119419747396</v>
      </c>
      <c r="AQ474" s="68">
        <v>1.435540471881005</v>
      </c>
      <c r="AR474" s="71"/>
      <c r="AS474" s="71"/>
      <c r="AT474" s="70" t="s">
        <v>514</v>
      </c>
      <c r="AU474" s="70" t="s">
        <v>514</v>
      </c>
      <c r="AV474" s="70">
        <v>7.8503089775333705E-3</v>
      </c>
      <c r="AW474" s="70">
        <v>2.3089144051568733E-3</v>
      </c>
      <c r="AX474" s="70">
        <v>0.11097227645450995</v>
      </c>
      <c r="AY474" s="70">
        <v>6.1814795903042674E-3</v>
      </c>
      <c r="AZ474" s="70">
        <v>4.0683482490754042E-2</v>
      </c>
      <c r="BA474" s="70">
        <v>6.298711756182733E-3</v>
      </c>
      <c r="BB474" s="70">
        <v>0</v>
      </c>
      <c r="BC474" s="70">
        <v>0</v>
      </c>
      <c r="BD474" s="70">
        <v>0</v>
      </c>
      <c r="BE474" s="70">
        <v>0</v>
      </c>
      <c r="BF474" s="70">
        <v>6.0832893433651657E-4</v>
      </c>
      <c r="BG474" s="70">
        <v>2.9402565159598301E-4</v>
      </c>
      <c r="BH474" s="70">
        <v>0</v>
      </c>
      <c r="BI474" s="70">
        <v>0</v>
      </c>
      <c r="BJ474" s="70">
        <v>2.0024753128825019E-2</v>
      </c>
      <c r="BK474" s="70">
        <v>3.862642735509395E-3</v>
      </c>
    </row>
    <row r="475" spans="1:63" x14ac:dyDescent="0.15">
      <c r="A475" s="21" t="s">
        <v>595</v>
      </c>
      <c r="B475" s="21" t="s">
        <v>111</v>
      </c>
      <c r="C475" s="35">
        <v>41.265900000000002</v>
      </c>
      <c r="D475" s="35">
        <v>10.5457</v>
      </c>
      <c r="E475" s="35">
        <v>48.808300000000003</v>
      </c>
      <c r="F475" s="35">
        <v>0.192472</v>
      </c>
      <c r="G475" s="35">
        <v>0.41516900000000001</v>
      </c>
      <c r="H475" s="35" t="s">
        <v>514</v>
      </c>
      <c r="I475" s="35" t="s">
        <v>514</v>
      </c>
      <c r="J475" s="35" t="s">
        <v>514</v>
      </c>
      <c r="K475" s="35" t="s">
        <v>514</v>
      </c>
      <c r="L475" s="35">
        <v>101.22799999999999</v>
      </c>
      <c r="M475" s="35">
        <v>89.189499999999995</v>
      </c>
      <c r="N475" s="52">
        <v>1.3242094553569965</v>
      </c>
      <c r="O475" s="52">
        <v>7.9856906086414284E-2</v>
      </c>
      <c r="P475" s="70" t="s">
        <v>514</v>
      </c>
      <c r="Q475" s="70" t="s">
        <v>514</v>
      </c>
      <c r="R475" s="55" t="s">
        <v>514</v>
      </c>
      <c r="S475" s="55" t="s">
        <v>514</v>
      </c>
      <c r="T475" s="52">
        <v>116.52035755117339</v>
      </c>
      <c r="U475" s="52">
        <v>2.9219799297918536</v>
      </c>
      <c r="V475" s="52">
        <v>24.992093293340851</v>
      </c>
      <c r="W475" s="52">
        <v>2.0426230095518965</v>
      </c>
      <c r="X475" s="67">
        <v>1287.316774376281</v>
      </c>
      <c r="Y475" s="67">
        <v>28.217828009759753</v>
      </c>
      <c r="Z475" s="52">
        <v>4.3781414377556986</v>
      </c>
      <c r="AA475" s="52">
        <v>0.10607831677381649</v>
      </c>
      <c r="AB475" s="68">
        <v>52.93110702549891</v>
      </c>
      <c r="AC475" s="68">
        <v>1.4587312959783165</v>
      </c>
      <c r="AD475" s="52">
        <v>5.3888265386317498</v>
      </c>
      <c r="AE475" s="52">
        <v>0.14814643405173195</v>
      </c>
      <c r="AF475" s="68">
        <v>881.58080606818464</v>
      </c>
      <c r="AG475" s="68">
        <v>17.887146789789252</v>
      </c>
      <c r="AH475" s="67">
        <v>1055.821153580609</v>
      </c>
      <c r="AI475" s="67">
        <v>21.604881256542711</v>
      </c>
      <c r="AJ475" s="68">
        <v>148.88706659097124</v>
      </c>
      <c r="AK475" s="68">
        <v>3.2181565569567843</v>
      </c>
      <c r="AL475" s="67">
        <v>3371.1405599516952</v>
      </c>
      <c r="AM475" s="67">
        <v>80.511011535894738</v>
      </c>
      <c r="AN475" s="52">
        <v>3.3346127606612046</v>
      </c>
      <c r="AO475" s="52">
        <v>0.35157259137961588</v>
      </c>
      <c r="AP475" s="68">
        <v>65.95041814935675</v>
      </c>
      <c r="AQ475" s="68">
        <v>1.3510969147115341</v>
      </c>
      <c r="AR475" s="71"/>
      <c r="AS475" s="71"/>
      <c r="AT475" s="70" t="s">
        <v>514</v>
      </c>
      <c r="AU475" s="70" t="s">
        <v>514</v>
      </c>
      <c r="AV475" s="70">
        <v>7.8503089775333705E-3</v>
      </c>
      <c r="AW475" s="70">
        <v>2.8630538623945229E-3</v>
      </c>
      <c r="AX475" s="70">
        <v>0.11195346369106617</v>
      </c>
      <c r="AY475" s="70">
        <v>7.0645481032048773E-3</v>
      </c>
      <c r="AZ475" s="70">
        <v>3.9341134083698708E-2</v>
      </c>
      <c r="BA475" s="70">
        <v>5.162878488674371E-3</v>
      </c>
      <c r="BB475" s="70">
        <v>1.1081785818492303E-3</v>
      </c>
      <c r="BC475" s="70">
        <v>7.4237205968540661E-4</v>
      </c>
      <c r="BD475" s="70">
        <v>0</v>
      </c>
      <c r="BE475" s="70">
        <v>0</v>
      </c>
      <c r="BF475" s="70">
        <v>0</v>
      </c>
      <c r="BG475" s="70">
        <v>0</v>
      </c>
      <c r="BH475" s="70">
        <v>2.7523627115920392E-3</v>
      </c>
      <c r="BI475" s="70">
        <v>1.4744800240671639E-3</v>
      </c>
      <c r="BJ475" s="70">
        <v>2.7038499148565764E-2</v>
      </c>
      <c r="BK475" s="70">
        <v>3.862642735509395E-3</v>
      </c>
    </row>
    <row r="476" spans="1:63" x14ac:dyDescent="0.15">
      <c r="A476" s="21" t="s">
        <v>595</v>
      </c>
      <c r="B476" s="21" t="s">
        <v>112</v>
      </c>
      <c r="C476" s="35">
        <v>40.927</v>
      </c>
      <c r="D476" s="35">
        <v>10.5952</v>
      </c>
      <c r="E476" s="35">
        <v>48.357500000000002</v>
      </c>
      <c r="F476" s="35">
        <v>0.210142</v>
      </c>
      <c r="G476" s="35">
        <v>0.42180899999999999</v>
      </c>
      <c r="H476" s="35" t="s">
        <v>514</v>
      </c>
      <c r="I476" s="35" t="s">
        <v>514</v>
      </c>
      <c r="J476" s="35" t="s">
        <v>514</v>
      </c>
      <c r="K476" s="35" t="s">
        <v>514</v>
      </c>
      <c r="L476" s="35">
        <v>100.512</v>
      </c>
      <c r="M476" s="35">
        <v>89.054100000000005</v>
      </c>
      <c r="N476" s="52">
        <v>1.4222616058681634</v>
      </c>
      <c r="O476" s="52">
        <v>6.8737590049065461E-2</v>
      </c>
      <c r="P476" s="70" t="s">
        <v>514</v>
      </c>
      <c r="Q476" s="70" t="s">
        <v>514</v>
      </c>
      <c r="R476" s="55" t="s">
        <v>514</v>
      </c>
      <c r="S476" s="55" t="s">
        <v>514</v>
      </c>
      <c r="T476" s="52">
        <v>83.968475877176417</v>
      </c>
      <c r="U476" s="52">
        <v>2.2043006487903454</v>
      </c>
      <c r="V476" s="52">
        <v>39.831148686261976</v>
      </c>
      <c r="W476" s="52">
        <v>1.0213115047759482</v>
      </c>
      <c r="X476" s="67">
        <v>1347.6445446040434</v>
      </c>
      <c r="Y476" s="67">
        <v>35.029027874184521</v>
      </c>
      <c r="Z476" s="52">
        <v>4.3588544710695496</v>
      </c>
      <c r="AA476" s="52">
        <v>0.11572180011689072</v>
      </c>
      <c r="AB476" s="68">
        <v>45.220670175327811</v>
      </c>
      <c r="AC476" s="68">
        <v>1.3545362034084369</v>
      </c>
      <c r="AD476" s="52">
        <v>5.0277196056306526</v>
      </c>
      <c r="AE476" s="52">
        <v>0.1203689776670322</v>
      </c>
      <c r="AF476" s="68">
        <v>741.03893843412618</v>
      </c>
      <c r="AG476" s="68">
        <v>15.331840105533646</v>
      </c>
      <c r="AH476" s="67">
        <v>1068.0326082038723</v>
      </c>
      <c r="AI476" s="67">
        <v>18.786853266558879</v>
      </c>
      <c r="AJ476" s="68">
        <v>149.26567324473083</v>
      </c>
      <c r="AK476" s="68">
        <v>3.3128082203966898</v>
      </c>
      <c r="AL476" s="67">
        <v>3412.4282581752309</v>
      </c>
      <c r="AM476" s="67">
        <v>91.865128547367078</v>
      </c>
      <c r="AN476" s="52">
        <v>3.1321921777456683</v>
      </c>
      <c r="AO476" s="52">
        <v>0.34091887648932445</v>
      </c>
      <c r="AP476" s="68">
        <v>67.385958621237762</v>
      </c>
      <c r="AQ476" s="68">
        <v>1.435540471881005</v>
      </c>
      <c r="AR476" s="71"/>
      <c r="AS476" s="71"/>
      <c r="AT476" s="70" t="s">
        <v>514</v>
      </c>
      <c r="AU476" s="70" t="s">
        <v>514</v>
      </c>
      <c r="AV476" s="70">
        <v>7.8503089775333705E-3</v>
      </c>
      <c r="AW476" s="70">
        <v>2.1242012527443233E-3</v>
      </c>
      <c r="AX476" s="70">
        <v>0.11214970113837743</v>
      </c>
      <c r="AY476" s="70">
        <v>7.45702299782737E-3</v>
      </c>
      <c r="AZ476" s="70">
        <v>3.7998785676643373E-2</v>
      </c>
      <c r="BA476" s="70">
        <v>7.1247723143706317E-3</v>
      </c>
      <c r="BB476" s="70">
        <v>4.0884258359486165E-4</v>
      </c>
      <c r="BC476" s="70">
        <v>4.6263766038365922E-4</v>
      </c>
      <c r="BD476" s="70">
        <v>0</v>
      </c>
      <c r="BE476" s="70">
        <v>0</v>
      </c>
      <c r="BF476" s="70">
        <v>1.8249868030095499E-4</v>
      </c>
      <c r="BG476" s="70">
        <v>1.5208223358412914E-4</v>
      </c>
      <c r="BH476" s="70">
        <v>1.8676746971517408E-3</v>
      </c>
      <c r="BI476" s="70">
        <v>1.0812853509825869E-3</v>
      </c>
      <c r="BJ476" s="70">
        <v>2.5717068739049394E-2</v>
      </c>
      <c r="BK476" s="70">
        <v>4.3708852007079994E-3</v>
      </c>
    </row>
    <row r="477" spans="1:63" x14ac:dyDescent="0.15">
      <c r="A477" s="21" t="s">
        <v>595</v>
      </c>
      <c r="B477" s="21" t="s">
        <v>113</v>
      </c>
      <c r="C477" s="35">
        <v>39.622999999999998</v>
      </c>
      <c r="D477" s="35">
        <v>19.357399999999998</v>
      </c>
      <c r="E477" s="35">
        <v>41.665999999999997</v>
      </c>
      <c r="F477" s="35">
        <v>0.25992799999999999</v>
      </c>
      <c r="G477" s="35">
        <v>0.190141</v>
      </c>
      <c r="H477" s="35" t="s">
        <v>514</v>
      </c>
      <c r="I477" s="35" t="s">
        <v>514</v>
      </c>
      <c r="J477" s="35" t="s">
        <v>514</v>
      </c>
      <c r="K477" s="35" t="s">
        <v>514</v>
      </c>
      <c r="L477" s="35">
        <v>101.096</v>
      </c>
      <c r="M477" s="35">
        <v>79.325800000000001</v>
      </c>
      <c r="N477" s="52">
        <v>1.7497760055137106</v>
      </c>
      <c r="O477" s="52">
        <v>6.3683355486634174E-2</v>
      </c>
      <c r="P477" s="70" t="s">
        <v>514</v>
      </c>
      <c r="Q477" s="70" t="s">
        <v>514</v>
      </c>
      <c r="R477" s="55" t="s">
        <v>514</v>
      </c>
      <c r="S477" s="55" t="s">
        <v>514</v>
      </c>
      <c r="T477" s="52">
        <v>66.4365962984253</v>
      </c>
      <c r="U477" s="52">
        <v>1.0765189215022617</v>
      </c>
      <c r="V477" s="52">
        <v>42.354388874531971</v>
      </c>
      <c r="W477" s="52">
        <v>1.0213115047759482</v>
      </c>
      <c r="X477" s="67">
        <v>1784.534364479289</v>
      </c>
      <c r="Y477" s="67">
        <v>40.867199186548604</v>
      </c>
      <c r="Z477" s="52">
        <v>6.5286382232612512</v>
      </c>
      <c r="AA477" s="52">
        <v>0.14465225014611338</v>
      </c>
      <c r="AB477" s="68">
        <v>77.312758686850785</v>
      </c>
      <c r="AC477" s="68">
        <v>1.5629263885481963</v>
      </c>
      <c r="AD477" s="52">
        <v>9.990625146363671</v>
      </c>
      <c r="AE477" s="52">
        <v>0.21296049894936467</v>
      </c>
      <c r="AF477" s="68">
        <v>268.81826318368991</v>
      </c>
      <c r="AG477" s="68">
        <v>6.0049707080006778</v>
      </c>
      <c r="AH477" s="67">
        <v>1972.6195929886824</v>
      </c>
      <c r="AI477" s="67">
        <v>41.331077186429539</v>
      </c>
      <c r="AJ477" s="68">
        <v>200.18826817539997</v>
      </c>
      <c r="AK477" s="68">
        <v>4.5432798451154603</v>
      </c>
      <c r="AL477" s="67">
        <v>1562.7393777608288</v>
      </c>
      <c r="AM477" s="67">
        <v>36.126735945593794</v>
      </c>
      <c r="AN477" s="52">
        <v>4.5597899730447153</v>
      </c>
      <c r="AO477" s="52">
        <v>0.40484116583107282</v>
      </c>
      <c r="AP477" s="68">
        <v>122.52760145290225</v>
      </c>
      <c r="AQ477" s="68">
        <v>3.2088551724398933</v>
      </c>
      <c r="AR477" s="71"/>
      <c r="AS477" s="71"/>
      <c r="AT477" s="70" t="s">
        <v>514</v>
      </c>
      <c r="AU477" s="70" t="s">
        <v>514</v>
      </c>
      <c r="AV477" s="70">
        <v>5.5413945723764967E-3</v>
      </c>
      <c r="AW477" s="70">
        <v>2.1242012527443233E-3</v>
      </c>
      <c r="AX477" s="70">
        <v>0.1390342314200182</v>
      </c>
      <c r="AY477" s="70">
        <v>9.1250412999729653E-3</v>
      </c>
      <c r="AZ477" s="70">
        <v>4.1612800618715431E-2</v>
      </c>
      <c r="BA477" s="70">
        <v>7.8475753027850443E-3</v>
      </c>
      <c r="BB477" s="70">
        <v>0</v>
      </c>
      <c r="BC477" s="70">
        <v>0</v>
      </c>
      <c r="BD477" s="70">
        <v>0</v>
      </c>
      <c r="BE477" s="70">
        <v>0</v>
      </c>
      <c r="BF477" s="70">
        <v>1.2166578686730332E-4</v>
      </c>
      <c r="BG477" s="70">
        <v>1.318046024395786E-4</v>
      </c>
      <c r="BH477" s="70">
        <v>2.7523627115920392E-3</v>
      </c>
      <c r="BI477" s="70">
        <v>1.7693760288805965E-3</v>
      </c>
      <c r="BJ477" s="70">
        <v>3.5170378591743434E-2</v>
      </c>
      <c r="BK477" s="70">
        <v>5.4890186241449302E-3</v>
      </c>
    </row>
    <row r="478" spans="1:63" x14ac:dyDescent="0.15">
      <c r="A478" s="21" t="s">
        <v>595</v>
      </c>
      <c r="B478" s="21" t="s">
        <v>114</v>
      </c>
      <c r="C478" s="35">
        <v>40.052599999999998</v>
      </c>
      <c r="D478" s="35">
        <v>17.226299999999998</v>
      </c>
      <c r="E478" s="35">
        <v>43.168799999999997</v>
      </c>
      <c r="F478" s="35">
        <v>0.23108999999999999</v>
      </c>
      <c r="G478" s="35">
        <v>0.206096</v>
      </c>
      <c r="H478" s="35" t="s">
        <v>514</v>
      </c>
      <c r="I478" s="35" t="s">
        <v>514</v>
      </c>
      <c r="J478" s="35" t="s">
        <v>514</v>
      </c>
      <c r="K478" s="35" t="s">
        <v>514</v>
      </c>
      <c r="L478" s="35">
        <v>100.88500000000001</v>
      </c>
      <c r="M478" s="35">
        <v>81.708799999999997</v>
      </c>
      <c r="N478" s="52">
        <v>1.6173550599780109</v>
      </c>
      <c r="O478" s="52">
        <v>6.2672508574147925E-2</v>
      </c>
      <c r="P478" s="70" t="s">
        <v>514</v>
      </c>
      <c r="Q478" s="70" t="s">
        <v>514</v>
      </c>
      <c r="R478" s="55" t="s">
        <v>514</v>
      </c>
      <c r="S478" s="55" t="s">
        <v>514</v>
      </c>
      <c r="T478" s="52">
        <v>84.891206381321211</v>
      </c>
      <c r="U478" s="52">
        <v>1.5891469793604818</v>
      </c>
      <c r="V478" s="52">
        <v>55.811669878638583</v>
      </c>
      <c r="W478" s="52">
        <v>1.0213115047759482</v>
      </c>
      <c r="X478" s="67">
        <v>1665.8248811278861</v>
      </c>
      <c r="Y478" s="67">
        <v>35.029027874184521</v>
      </c>
      <c r="Z478" s="52">
        <v>6.2875511396843953</v>
      </c>
      <c r="AA478" s="52">
        <v>0.14465225014611338</v>
      </c>
      <c r="AB478" s="68">
        <v>75.228856835453186</v>
      </c>
      <c r="AC478" s="68">
        <v>1.8755116662578357</v>
      </c>
      <c r="AD478" s="52">
        <v>6.9628824004314005</v>
      </c>
      <c r="AE478" s="52">
        <v>0.14814643405173195</v>
      </c>
      <c r="AF478" s="68">
        <v>313.02506882131195</v>
      </c>
      <c r="AG478" s="68">
        <v>6.2605013764262392</v>
      </c>
      <c r="AH478" s="67">
        <v>1834.5362214794745</v>
      </c>
      <c r="AI478" s="67">
        <v>39.452391859773648</v>
      </c>
      <c r="AJ478" s="68">
        <v>198.10593157972207</v>
      </c>
      <c r="AK478" s="68">
        <v>4.3539765182356494</v>
      </c>
      <c r="AL478" s="67">
        <v>1797.0470651793942</v>
      </c>
      <c r="AM478" s="67">
        <v>39.223313312358975</v>
      </c>
      <c r="AN478" s="52">
        <v>4.4852139688126753</v>
      </c>
      <c r="AO478" s="52">
        <v>0.38353373605049002</v>
      </c>
      <c r="AP478" s="68">
        <v>109.43885009163427</v>
      </c>
      <c r="AQ478" s="68">
        <v>2.6177502722535975</v>
      </c>
      <c r="AR478" s="71"/>
      <c r="AS478" s="71"/>
      <c r="AT478" s="70" t="s">
        <v>514</v>
      </c>
      <c r="AU478" s="70" t="s">
        <v>514</v>
      </c>
      <c r="AV478" s="70">
        <v>7.6655958251208196E-3</v>
      </c>
      <c r="AW478" s="70">
        <v>2.4936275575694234E-3</v>
      </c>
      <c r="AX478" s="70">
        <v>0.11950860541254918</v>
      </c>
      <c r="AY478" s="70">
        <v>7.6532604451386163E-3</v>
      </c>
      <c r="AZ478" s="70">
        <v>4.4297497432826106E-2</v>
      </c>
      <c r="BA478" s="70">
        <v>7.9508328725585321E-3</v>
      </c>
      <c r="BB478" s="70">
        <v>0</v>
      </c>
      <c r="BC478" s="70">
        <v>0</v>
      </c>
      <c r="BD478" s="70">
        <v>0</v>
      </c>
      <c r="BE478" s="70">
        <v>0</v>
      </c>
      <c r="BF478" s="70">
        <v>2.0277631144550553E-4</v>
      </c>
      <c r="BG478" s="70">
        <v>1.5208223358412914E-4</v>
      </c>
      <c r="BH478" s="70">
        <v>3.1455573846766163E-3</v>
      </c>
      <c r="BI478" s="70">
        <v>1.7693760288805965E-3</v>
      </c>
      <c r="BJ478" s="70">
        <v>3.5068730098703718E-2</v>
      </c>
      <c r="BK478" s="70">
        <v>4.4725336937477206E-3</v>
      </c>
    </row>
    <row r="479" spans="1:63" x14ac:dyDescent="0.15">
      <c r="A479" s="21" t="s">
        <v>595</v>
      </c>
      <c r="B479" s="21" t="s">
        <v>115</v>
      </c>
      <c r="C479" s="35">
        <v>40.020099999999999</v>
      </c>
      <c r="D479" s="35">
        <v>17.3812</v>
      </c>
      <c r="E479" s="35">
        <v>43.093000000000004</v>
      </c>
      <c r="F479" s="35">
        <v>0.21931100000000001</v>
      </c>
      <c r="G479" s="35">
        <v>0.25862800000000002</v>
      </c>
      <c r="H479" s="35" t="s">
        <v>514</v>
      </c>
      <c r="I479" s="35" t="s">
        <v>514</v>
      </c>
      <c r="J479" s="35" t="s">
        <v>514</v>
      </c>
      <c r="K479" s="35" t="s">
        <v>514</v>
      </c>
      <c r="L479" s="35">
        <v>100.97199999999999</v>
      </c>
      <c r="M479" s="35">
        <v>81.548199999999994</v>
      </c>
      <c r="N479" s="52">
        <v>1.5182920625543577</v>
      </c>
      <c r="O479" s="52">
        <v>8.0867752998900547E-2</v>
      </c>
      <c r="P479" s="70" t="s">
        <v>514</v>
      </c>
      <c r="Q479" s="70" t="s">
        <v>514</v>
      </c>
      <c r="R479" s="55" t="s">
        <v>514</v>
      </c>
      <c r="S479" s="55" t="s">
        <v>514</v>
      </c>
      <c r="T479" s="52">
        <v>112.06049344780686</v>
      </c>
      <c r="U479" s="52">
        <v>1.8454610082895917</v>
      </c>
      <c r="V479" s="52">
        <v>46.259403451616478</v>
      </c>
      <c r="W479" s="52">
        <v>0.90115721009642491</v>
      </c>
      <c r="X479" s="67">
        <v>1569.4950544738786</v>
      </c>
      <c r="Y479" s="67">
        <v>32.109942218002473</v>
      </c>
      <c r="Z479" s="52">
        <v>6.5189947399181767</v>
      </c>
      <c r="AA479" s="52">
        <v>0.12536528345996495</v>
      </c>
      <c r="AB479" s="68">
        <v>66.580664152153162</v>
      </c>
      <c r="AC479" s="68">
        <v>1.4587312959783165</v>
      </c>
      <c r="AD479" s="52">
        <v>12.212821657139651</v>
      </c>
      <c r="AE479" s="52">
        <v>0.25925625959053089</v>
      </c>
      <c r="AF479" s="68">
        <v>505.18413147733361</v>
      </c>
      <c r="AG479" s="68">
        <v>11.243349410724674</v>
      </c>
      <c r="AH479" s="67">
        <v>1786.6297456497496</v>
      </c>
      <c r="AI479" s="67">
        <v>28.180279899838318</v>
      </c>
      <c r="AJ479" s="68">
        <v>189.49263020669065</v>
      </c>
      <c r="AK479" s="68">
        <v>4.5432798451154603</v>
      </c>
      <c r="AL479" s="67">
        <v>2160.3788095465088</v>
      </c>
      <c r="AM479" s="67">
        <v>59.86716242412686</v>
      </c>
      <c r="AN479" s="52">
        <v>3.856644790285483</v>
      </c>
      <c r="AO479" s="52">
        <v>0.36222630626990726</v>
      </c>
      <c r="AP479" s="68">
        <v>113.91435862161623</v>
      </c>
      <c r="AQ479" s="68">
        <v>2.2799760435757142</v>
      </c>
      <c r="AR479" s="71"/>
      <c r="AS479" s="71"/>
      <c r="AT479" s="70" t="s">
        <v>514</v>
      </c>
      <c r="AU479" s="70" t="s">
        <v>514</v>
      </c>
      <c r="AV479" s="70">
        <v>6.3726037582329705E-3</v>
      </c>
      <c r="AW479" s="70">
        <v>2.4936275575694234E-3</v>
      </c>
      <c r="AX479" s="70">
        <v>0.14178155568237566</v>
      </c>
      <c r="AY479" s="70">
        <v>8.7325664053504726E-3</v>
      </c>
      <c r="AZ479" s="70">
        <v>5.9889390468622711E-2</v>
      </c>
      <c r="BA479" s="70">
        <v>8.1573480121055076E-3</v>
      </c>
      <c r="BB479" s="70">
        <v>0</v>
      </c>
      <c r="BC479" s="70">
        <v>0</v>
      </c>
      <c r="BD479" s="70">
        <v>0</v>
      </c>
      <c r="BE479" s="70">
        <v>0</v>
      </c>
      <c r="BF479" s="70">
        <v>0</v>
      </c>
      <c r="BG479" s="70">
        <v>0</v>
      </c>
      <c r="BH479" s="70">
        <v>3.7353493943034816E-3</v>
      </c>
      <c r="BI479" s="70">
        <v>1.8676746971517408E-3</v>
      </c>
      <c r="BJ479" s="70">
        <v>3.242586927967097E-2</v>
      </c>
      <c r="BK479" s="70">
        <v>3.9642912285491154E-3</v>
      </c>
    </row>
    <row r="480" spans="1:63" x14ac:dyDescent="0.15">
      <c r="A480" s="21" t="s">
        <v>595</v>
      </c>
      <c r="B480" s="21" t="s">
        <v>116</v>
      </c>
      <c r="C480" s="35">
        <v>40.008200000000002</v>
      </c>
      <c r="D480" s="35">
        <v>16.517299999999999</v>
      </c>
      <c r="E480" s="35">
        <v>43.713999999999999</v>
      </c>
      <c r="F480" s="35">
        <v>0.221109</v>
      </c>
      <c r="G480" s="35">
        <v>0.20763400000000001</v>
      </c>
      <c r="H480" s="35" t="s">
        <v>514</v>
      </c>
      <c r="I480" s="35" t="s">
        <v>514</v>
      </c>
      <c r="J480" s="35" t="s">
        <v>514</v>
      </c>
      <c r="K480" s="35" t="s">
        <v>514</v>
      </c>
      <c r="L480" s="35">
        <v>100.66800000000001</v>
      </c>
      <c r="M480" s="35">
        <v>82.510499999999993</v>
      </c>
      <c r="N480" s="52">
        <v>1.6507130080900574</v>
      </c>
      <c r="O480" s="52">
        <v>8.2889446823873059E-2</v>
      </c>
      <c r="P480" s="70" t="s">
        <v>514</v>
      </c>
      <c r="Q480" s="70" t="s">
        <v>514</v>
      </c>
      <c r="R480" s="55" t="s">
        <v>514</v>
      </c>
      <c r="S480" s="55" t="s">
        <v>514</v>
      </c>
      <c r="T480" s="52">
        <v>71.306562848078386</v>
      </c>
      <c r="U480" s="52">
        <v>1.0252561157164397</v>
      </c>
      <c r="V480" s="52">
        <v>32.501736710811059</v>
      </c>
      <c r="W480" s="52">
        <v>0.78100291541690159</v>
      </c>
      <c r="X480" s="67">
        <v>1530.5739123914514</v>
      </c>
      <c r="Y480" s="67">
        <v>37.948113530366562</v>
      </c>
      <c r="Z480" s="52">
        <v>5.8728813559322042</v>
      </c>
      <c r="AA480" s="52">
        <v>0.14465225014611338</v>
      </c>
      <c r="AB480" s="68">
        <v>65.642908319024244</v>
      </c>
      <c r="AC480" s="68">
        <v>1.5629263885481963</v>
      </c>
      <c r="AD480" s="52">
        <v>7.7684286355876937</v>
      </c>
      <c r="AE480" s="52">
        <v>0.20370134682113142</v>
      </c>
      <c r="AF480" s="68">
        <v>258.34150577824192</v>
      </c>
      <c r="AG480" s="68">
        <v>5.3661440369367766</v>
      </c>
      <c r="AH480" s="67">
        <v>1863.6558440426409</v>
      </c>
      <c r="AI480" s="67">
        <v>31.937650553150096</v>
      </c>
      <c r="AJ480" s="68">
        <v>197.82197658940234</v>
      </c>
      <c r="AK480" s="68">
        <v>4.6379315085553658</v>
      </c>
      <c r="AL480" s="67">
        <v>1743.3730574887977</v>
      </c>
      <c r="AM480" s="67">
        <v>45.416468045889346</v>
      </c>
      <c r="AN480" s="52">
        <v>4.4425991092515096</v>
      </c>
      <c r="AO480" s="52">
        <v>0.37288002116019858</v>
      </c>
      <c r="AP480" s="68">
        <v>125.82090018251162</v>
      </c>
      <c r="AQ480" s="68">
        <v>3.0399680581009521</v>
      </c>
      <c r="AR480" s="71"/>
      <c r="AS480" s="71"/>
      <c r="AT480" s="70" t="s">
        <v>514</v>
      </c>
      <c r="AU480" s="70" t="s">
        <v>514</v>
      </c>
      <c r="AV480" s="70">
        <v>7.5732392489145459E-3</v>
      </c>
      <c r="AW480" s="70">
        <v>2.4012709813631484E-3</v>
      </c>
      <c r="AX480" s="70">
        <v>0.12255028584587349</v>
      </c>
      <c r="AY480" s="70">
        <v>6.9664293795492545E-3</v>
      </c>
      <c r="AZ480" s="70">
        <v>4.5123557991014009E-2</v>
      </c>
      <c r="BA480" s="70">
        <v>7.5378025934645819E-3</v>
      </c>
      <c r="BB480" s="70">
        <v>0</v>
      </c>
      <c r="BC480" s="70">
        <v>0</v>
      </c>
      <c r="BD480" s="70">
        <v>0</v>
      </c>
      <c r="BE480" s="70">
        <v>0</v>
      </c>
      <c r="BF480" s="70">
        <v>0</v>
      </c>
      <c r="BG480" s="70">
        <v>0</v>
      </c>
      <c r="BH480" s="70">
        <v>3.3421547212189044E-3</v>
      </c>
      <c r="BI480" s="70">
        <v>1.6710773606094522E-3</v>
      </c>
      <c r="BJ480" s="70">
        <v>3.090114188407516E-2</v>
      </c>
      <c r="BK480" s="70">
        <v>5.6923156102243718E-3</v>
      </c>
    </row>
    <row r="481" spans="1:63" x14ac:dyDescent="0.15">
      <c r="A481" s="21" t="s">
        <v>595</v>
      </c>
      <c r="B481" s="21" t="s">
        <v>117</v>
      </c>
      <c r="C481" s="35">
        <v>39.6753</v>
      </c>
      <c r="D481" s="35">
        <v>16.8063</v>
      </c>
      <c r="E481" s="35">
        <v>43.343499999999999</v>
      </c>
      <c r="F481" s="35">
        <v>0.21440300000000001</v>
      </c>
      <c r="G481" s="35">
        <v>0.26619100000000001</v>
      </c>
      <c r="H481" s="35" t="s">
        <v>514</v>
      </c>
      <c r="I481" s="35" t="s">
        <v>514</v>
      </c>
      <c r="J481" s="35" t="s">
        <v>514</v>
      </c>
      <c r="K481" s="35" t="s">
        <v>514</v>
      </c>
      <c r="L481" s="35">
        <v>100.306</v>
      </c>
      <c r="M481" s="35">
        <v>82.134200000000007</v>
      </c>
      <c r="N481" s="52">
        <v>1.4323700749930259</v>
      </c>
      <c r="O481" s="52">
        <v>6.6715896224092949E-2</v>
      </c>
      <c r="P481" s="70" t="s">
        <v>514</v>
      </c>
      <c r="Q481" s="70" t="s">
        <v>514</v>
      </c>
      <c r="R481" s="55" t="s">
        <v>514</v>
      </c>
      <c r="S481" s="55" t="s">
        <v>514</v>
      </c>
      <c r="T481" s="52">
        <v>109.08725071222919</v>
      </c>
      <c r="U481" s="52">
        <v>2.3580890661478113</v>
      </c>
      <c r="V481" s="52">
        <v>26.91456200821322</v>
      </c>
      <c r="W481" s="52">
        <v>0.66084862073737827</v>
      </c>
      <c r="X481" s="67">
        <v>1497.4909416213882</v>
      </c>
      <c r="Y481" s="67">
        <v>39.894170634487928</v>
      </c>
      <c r="Z481" s="52">
        <v>6.0175336060783176</v>
      </c>
      <c r="AA481" s="52">
        <v>0.12536528345996495</v>
      </c>
      <c r="AB481" s="68">
        <v>65.747103411594125</v>
      </c>
      <c r="AC481" s="68">
        <v>1.5629263885481963</v>
      </c>
      <c r="AD481" s="52">
        <v>10.7776530772635</v>
      </c>
      <c r="AE481" s="52">
        <v>0.21296049894936467</v>
      </c>
      <c r="AF481" s="68">
        <v>532.39814766465588</v>
      </c>
      <c r="AG481" s="68">
        <v>10.09346140280965</v>
      </c>
      <c r="AH481" s="67">
        <v>1731.2085285134008</v>
      </c>
      <c r="AI481" s="67">
        <v>36.634363869789816</v>
      </c>
      <c r="AJ481" s="68">
        <v>187.31564194757283</v>
      </c>
      <c r="AK481" s="68">
        <v>3.7860665375962168</v>
      </c>
      <c r="AL481" s="67">
        <v>2367.8494931197761</v>
      </c>
      <c r="AM481" s="67">
        <v>46.44866050147774</v>
      </c>
      <c r="AN481" s="52">
        <v>3.5583407733573238</v>
      </c>
      <c r="AO481" s="52">
        <v>0.39418745094078139</v>
      </c>
      <c r="AP481" s="68">
        <v>112.64770526407416</v>
      </c>
      <c r="AQ481" s="68">
        <v>3.0399680581009521</v>
      </c>
      <c r="AR481" s="71"/>
      <c r="AS481" s="71"/>
      <c r="AT481" s="70" t="s">
        <v>514</v>
      </c>
      <c r="AU481" s="70" t="s">
        <v>514</v>
      </c>
      <c r="AV481" s="70">
        <v>8.3120918585647442E-3</v>
      </c>
      <c r="AW481" s="70">
        <v>2.2165578289505983E-3</v>
      </c>
      <c r="AX481" s="70">
        <v>0.13687561949959451</v>
      </c>
      <c r="AY481" s="70">
        <v>7.9476166161054872E-3</v>
      </c>
      <c r="AZ481" s="70">
        <v>4.6052876118975392E-2</v>
      </c>
      <c r="BA481" s="70">
        <v>7.2280298841441194E-3</v>
      </c>
      <c r="BB481" s="70">
        <v>8.2844418254748278E-4</v>
      </c>
      <c r="BC481" s="70">
        <v>5.4870978324573539E-4</v>
      </c>
      <c r="BD481" s="70">
        <v>0</v>
      </c>
      <c r="BE481" s="70">
        <v>0</v>
      </c>
      <c r="BF481" s="70">
        <v>0</v>
      </c>
      <c r="BG481" s="70">
        <v>0</v>
      </c>
      <c r="BH481" s="70">
        <v>3.6370507260323377E-3</v>
      </c>
      <c r="BI481" s="70">
        <v>2.0642720336940291E-3</v>
      </c>
      <c r="BJ481" s="70">
        <v>3.384894818222707E-2</v>
      </c>
      <c r="BK481" s="70">
        <v>4.7774791728668834E-3</v>
      </c>
    </row>
    <row r="482" spans="1:63" x14ac:dyDescent="0.15">
      <c r="A482" s="21" t="s">
        <v>595</v>
      </c>
      <c r="B482" s="21" t="s">
        <v>118</v>
      </c>
      <c r="C482" s="35">
        <v>39.859900000000003</v>
      </c>
      <c r="D482" s="35">
        <v>16.5871</v>
      </c>
      <c r="E482" s="35">
        <v>43.759500000000003</v>
      </c>
      <c r="F482" s="35">
        <v>0.21864600000000001</v>
      </c>
      <c r="G482" s="35">
        <v>0.24940599999999999</v>
      </c>
      <c r="H482" s="35" t="s">
        <v>514</v>
      </c>
      <c r="I482" s="35" t="s">
        <v>514</v>
      </c>
      <c r="J482" s="35" t="s">
        <v>514</v>
      </c>
      <c r="K482" s="35" t="s">
        <v>514</v>
      </c>
      <c r="L482" s="35">
        <v>100.675</v>
      </c>
      <c r="M482" s="35">
        <v>82.464500000000001</v>
      </c>
      <c r="N482" s="52">
        <v>1.5364873069791103</v>
      </c>
      <c r="O482" s="52">
        <v>6.4694202399120437E-2</v>
      </c>
      <c r="P482" s="70" t="s">
        <v>514</v>
      </c>
      <c r="Q482" s="70" t="s">
        <v>514</v>
      </c>
      <c r="R482" s="55" t="s">
        <v>514</v>
      </c>
      <c r="S482" s="55" t="s">
        <v>514</v>
      </c>
      <c r="T482" s="52">
        <v>70.12751831500448</v>
      </c>
      <c r="U482" s="52">
        <v>1.5378841735746596</v>
      </c>
      <c r="V482" s="52">
        <v>78.160368689029909</v>
      </c>
      <c r="W482" s="52">
        <v>1.4418515361542799</v>
      </c>
      <c r="X482" s="67">
        <v>1515.0054555584804</v>
      </c>
      <c r="Y482" s="67">
        <v>37.948113530366562</v>
      </c>
      <c r="Z482" s="52">
        <v>6.0850379894798365</v>
      </c>
      <c r="AA482" s="52">
        <v>0.12536528345996495</v>
      </c>
      <c r="AB482" s="68">
        <v>76.583393038861615</v>
      </c>
      <c r="AC482" s="68">
        <v>1.5629263885481963</v>
      </c>
      <c r="AD482" s="52">
        <v>6.611034619558537</v>
      </c>
      <c r="AE482" s="52">
        <v>0.1574055861799652</v>
      </c>
      <c r="AF482" s="68">
        <v>274.18440722062667</v>
      </c>
      <c r="AG482" s="68">
        <v>6.5160320448517988</v>
      </c>
      <c r="AH482" s="67">
        <v>1875.8672986659042</v>
      </c>
      <c r="AI482" s="67">
        <v>37.573706533117758</v>
      </c>
      <c r="AJ482" s="68">
        <v>201.13478480979902</v>
      </c>
      <c r="AK482" s="68">
        <v>5.4897964795145144</v>
      </c>
      <c r="AL482" s="67">
        <v>2166.5719642800391</v>
      </c>
      <c r="AM482" s="67">
        <v>49.545237868242921</v>
      </c>
      <c r="AN482" s="52">
        <v>4.8154791304117079</v>
      </c>
      <c r="AO482" s="52">
        <v>0.28765030203786751</v>
      </c>
      <c r="AP482" s="68">
        <v>106.22999491919437</v>
      </c>
      <c r="AQ482" s="68">
        <v>2.111088929236772</v>
      </c>
      <c r="AR482" s="71"/>
      <c r="AS482" s="71"/>
      <c r="AT482" s="70" t="s">
        <v>514</v>
      </c>
      <c r="AU482" s="70" t="s">
        <v>514</v>
      </c>
      <c r="AV482" s="70">
        <v>7.2961695202957205E-3</v>
      </c>
      <c r="AW482" s="70">
        <v>2.4012709813631484E-3</v>
      </c>
      <c r="AX482" s="70">
        <v>0.11303276965127804</v>
      </c>
      <c r="AY482" s="70">
        <v>8.2419727870723554E-3</v>
      </c>
      <c r="AZ482" s="70">
        <v>4.7601739665577701E-2</v>
      </c>
      <c r="BA482" s="70">
        <v>7.0215147445971448E-3</v>
      </c>
      <c r="BB482" s="70">
        <v>0</v>
      </c>
      <c r="BC482" s="70">
        <v>0</v>
      </c>
      <c r="BD482" s="70">
        <v>0</v>
      </c>
      <c r="BE482" s="70">
        <v>0</v>
      </c>
      <c r="BF482" s="70">
        <v>1.4194341801185387E-4</v>
      </c>
      <c r="BG482" s="70">
        <v>1.4194341801185387E-4</v>
      </c>
      <c r="BH482" s="70">
        <v>0</v>
      </c>
      <c r="BI482" s="70">
        <v>0</v>
      </c>
      <c r="BJ482" s="70">
        <v>3.2222572293591531E-2</v>
      </c>
      <c r="BK482" s="70">
        <v>3.862642735509395E-3</v>
      </c>
    </row>
    <row r="483" spans="1:63" x14ac:dyDescent="0.15">
      <c r="A483" s="21" t="s">
        <v>595</v>
      </c>
      <c r="B483" s="21" t="s">
        <v>119</v>
      </c>
      <c r="C483" s="35">
        <v>39.78</v>
      </c>
      <c r="D483" s="35">
        <v>18.208200000000001</v>
      </c>
      <c r="E483" s="35">
        <v>42.027000000000001</v>
      </c>
      <c r="F483" s="35">
        <v>0.25728899999999999</v>
      </c>
      <c r="G483" s="35">
        <v>0.206566</v>
      </c>
      <c r="H483" s="35" t="s">
        <v>514</v>
      </c>
      <c r="I483" s="35" t="s">
        <v>514</v>
      </c>
      <c r="J483" s="35" t="s">
        <v>514</v>
      </c>
      <c r="K483" s="35" t="s">
        <v>514</v>
      </c>
      <c r="L483" s="35">
        <v>100.479</v>
      </c>
      <c r="M483" s="35">
        <v>80.447500000000005</v>
      </c>
      <c r="N483" s="52">
        <v>1.853893237499795</v>
      </c>
      <c r="O483" s="52">
        <v>8.4911140648845571E-2</v>
      </c>
      <c r="P483" s="70" t="s">
        <v>514</v>
      </c>
      <c r="Q483" s="70" t="s">
        <v>514</v>
      </c>
      <c r="R483" s="55" t="s">
        <v>514</v>
      </c>
      <c r="S483" s="55" t="s">
        <v>514</v>
      </c>
      <c r="T483" s="52">
        <v>68.128268889357429</v>
      </c>
      <c r="U483" s="52">
        <v>1.3840957562171938</v>
      </c>
      <c r="V483" s="52">
        <v>47.040406367033377</v>
      </c>
      <c r="W483" s="52">
        <v>1.1414657994554716</v>
      </c>
      <c r="X483" s="67">
        <v>1763.1277363339541</v>
      </c>
      <c r="Y483" s="67">
        <v>44.759313394791327</v>
      </c>
      <c r="Z483" s="52">
        <v>6.1428988895382828</v>
      </c>
      <c r="AA483" s="52">
        <v>0.1832261835184103</v>
      </c>
      <c r="AB483" s="68">
        <v>68.560370910980879</v>
      </c>
      <c r="AC483" s="68">
        <v>1.8755116662578357</v>
      </c>
      <c r="AD483" s="52">
        <v>8.3887918281793219</v>
      </c>
      <c r="AE483" s="52">
        <v>0.21296049894936467</v>
      </c>
      <c r="AF483" s="68">
        <v>321.84087688199378</v>
      </c>
      <c r="AG483" s="68">
        <v>7.0270933817029206</v>
      </c>
      <c r="AH483" s="67">
        <v>1937.8639144455485</v>
      </c>
      <c r="AI483" s="67">
        <v>45.088447839741313</v>
      </c>
      <c r="AJ483" s="68">
        <v>201.13478480979902</v>
      </c>
      <c r="AK483" s="68">
        <v>4.6379315085553658</v>
      </c>
      <c r="AL483" s="67">
        <v>1759.8881367782119</v>
      </c>
      <c r="AM483" s="67">
        <v>38.191120856770581</v>
      </c>
      <c r="AN483" s="52">
        <v>5.4866631685000664</v>
      </c>
      <c r="AO483" s="52">
        <v>0.39418745094078139</v>
      </c>
      <c r="AP483" s="68">
        <v>123.28759346742748</v>
      </c>
      <c r="AQ483" s="68">
        <v>3.5466294011177775</v>
      </c>
      <c r="AR483" s="71"/>
      <c r="AS483" s="71"/>
      <c r="AT483" s="70" t="s">
        <v>514</v>
      </c>
      <c r="AU483" s="70" t="s">
        <v>514</v>
      </c>
      <c r="AV483" s="70">
        <v>1.4592339040591441E-2</v>
      </c>
      <c r="AW483" s="70">
        <v>3.786619624457273E-3</v>
      </c>
      <c r="AX483" s="70">
        <v>0.13972106248560756</v>
      </c>
      <c r="AY483" s="70">
        <v>9.2231600236285897E-3</v>
      </c>
      <c r="AZ483" s="70">
        <v>5.7824239073152955E-2</v>
      </c>
      <c r="BA483" s="70">
        <v>1.0325756977348742E-2</v>
      </c>
      <c r="BB483" s="70">
        <v>4.3036061431038069E-4</v>
      </c>
      <c r="BC483" s="70">
        <v>3.9808356823710215E-4</v>
      </c>
      <c r="BD483" s="70">
        <v>0</v>
      </c>
      <c r="BE483" s="70">
        <v>0</v>
      </c>
      <c r="BF483" s="70">
        <v>0</v>
      </c>
      <c r="BG483" s="70">
        <v>0</v>
      </c>
      <c r="BH483" s="70">
        <v>3.538752057761193E-3</v>
      </c>
      <c r="BI483" s="70">
        <v>1.9659733654228853E-3</v>
      </c>
      <c r="BJ483" s="70">
        <v>3.1104438870154599E-2</v>
      </c>
      <c r="BK483" s="70">
        <v>5.9972610893435346E-3</v>
      </c>
    </row>
    <row r="484" spans="1:63" x14ac:dyDescent="0.15">
      <c r="A484" s="21" t="s">
        <v>595</v>
      </c>
      <c r="B484" s="21" t="s">
        <v>120</v>
      </c>
      <c r="C484" s="35">
        <v>39.714399999999998</v>
      </c>
      <c r="D484" s="35">
        <v>18.227699999999999</v>
      </c>
      <c r="E484" s="35">
        <v>42.405500000000004</v>
      </c>
      <c r="F484" s="35">
        <v>0.20813400000000001</v>
      </c>
      <c r="G484" s="35">
        <v>0.199625</v>
      </c>
      <c r="H484" s="35" t="s">
        <v>514</v>
      </c>
      <c r="I484" s="35" t="s">
        <v>514</v>
      </c>
      <c r="J484" s="35" t="s">
        <v>514</v>
      </c>
      <c r="K484" s="35" t="s">
        <v>514</v>
      </c>
      <c r="L484" s="35">
        <v>100.755</v>
      </c>
      <c r="M484" s="35">
        <v>80.571399999999997</v>
      </c>
      <c r="N484" s="52">
        <v>1.8983705016491901</v>
      </c>
      <c r="O484" s="52">
        <v>8.0867752998900547E-2</v>
      </c>
      <c r="P484" s="70" t="s">
        <v>514</v>
      </c>
      <c r="Q484" s="70" t="s">
        <v>514</v>
      </c>
      <c r="R484" s="55" t="s">
        <v>514</v>
      </c>
      <c r="S484" s="55" t="s">
        <v>514</v>
      </c>
      <c r="T484" s="52">
        <v>78.278304434950172</v>
      </c>
      <c r="U484" s="52">
        <v>1.7429353967179475</v>
      </c>
      <c r="V484" s="52">
        <v>70.47049382954043</v>
      </c>
      <c r="W484" s="52">
        <v>1.9224687148723731</v>
      </c>
      <c r="X484" s="67">
        <v>1475.1112849239926</v>
      </c>
      <c r="Y484" s="67">
        <v>34.055999322123839</v>
      </c>
      <c r="Z484" s="52">
        <v>6.4804208065458804</v>
      </c>
      <c r="AA484" s="52">
        <v>0.17358270017533606</v>
      </c>
      <c r="AB484" s="68">
        <v>88.357438499258024</v>
      </c>
      <c r="AC484" s="68">
        <v>2.0839018513975951</v>
      </c>
      <c r="AD484" s="52">
        <v>8.7591579133086519</v>
      </c>
      <c r="AE484" s="52">
        <v>0.23147880320583114</v>
      </c>
      <c r="AF484" s="68">
        <v>245.18167635432556</v>
      </c>
      <c r="AG484" s="68">
        <v>5.4939093711495559</v>
      </c>
      <c r="AH484" s="67">
        <v>1989.5277609285854</v>
      </c>
      <c r="AI484" s="67">
        <v>47.906475829725146</v>
      </c>
      <c r="AJ484" s="68">
        <v>203.78503138611637</v>
      </c>
      <c r="AK484" s="68">
        <v>4.827234835435176</v>
      </c>
      <c r="AL484" s="67">
        <v>1641.1860043855468</v>
      </c>
      <c r="AM484" s="67">
        <v>45.416468045889346</v>
      </c>
      <c r="AN484" s="52">
        <v>4.378676819909761</v>
      </c>
      <c r="AO484" s="52">
        <v>0.34091887648932445</v>
      </c>
      <c r="AP484" s="68">
        <v>130.29640871249359</v>
      </c>
      <c r="AQ484" s="68">
        <v>3.7155165154567191</v>
      </c>
      <c r="AR484" s="71"/>
      <c r="AS484" s="71"/>
      <c r="AT484" s="70" t="s">
        <v>514</v>
      </c>
      <c r="AU484" s="70" t="s">
        <v>514</v>
      </c>
      <c r="AV484" s="70">
        <v>1.0713362839927892E-2</v>
      </c>
      <c r="AW484" s="70">
        <v>2.9554104386007984E-3</v>
      </c>
      <c r="AX484" s="70">
        <v>0.15718619529630853</v>
      </c>
      <c r="AY484" s="70">
        <v>8.7325664053504726E-3</v>
      </c>
      <c r="AZ484" s="70">
        <v>6.2780602422280354E-2</v>
      </c>
      <c r="BA484" s="70">
        <v>7.5378025934645819E-3</v>
      </c>
      <c r="BB484" s="70">
        <v>0</v>
      </c>
      <c r="BC484" s="70">
        <v>0</v>
      </c>
      <c r="BD484" s="70">
        <v>0</v>
      </c>
      <c r="BE484" s="70">
        <v>0</v>
      </c>
      <c r="BF484" s="70">
        <v>0</v>
      </c>
      <c r="BG484" s="70">
        <v>0</v>
      </c>
      <c r="BH484" s="70">
        <v>3.0472587164054716E-3</v>
      </c>
      <c r="BI484" s="70">
        <v>1.8676746971517408E-3</v>
      </c>
      <c r="BJ484" s="70">
        <v>3.9744560778530884E-2</v>
      </c>
      <c r="BK484" s="70">
        <v>5.9972610893435346E-3</v>
      </c>
    </row>
    <row r="485" spans="1:63" x14ac:dyDescent="0.15">
      <c r="A485" s="21" t="s">
        <v>595</v>
      </c>
      <c r="B485" s="21" t="s">
        <v>121</v>
      </c>
      <c r="C485" s="35">
        <v>40.243699999999997</v>
      </c>
      <c r="D485" s="35">
        <v>15.6326</v>
      </c>
      <c r="E485" s="35">
        <v>44.697699999999998</v>
      </c>
      <c r="F485" s="35">
        <v>0.209122</v>
      </c>
      <c r="G485" s="35">
        <v>0.32764399999999999</v>
      </c>
      <c r="H485" s="35" t="s">
        <v>514</v>
      </c>
      <c r="I485" s="35" t="s">
        <v>514</v>
      </c>
      <c r="J485" s="35" t="s">
        <v>514</v>
      </c>
      <c r="K485" s="35" t="s">
        <v>514</v>
      </c>
      <c r="L485" s="35">
        <v>101.111</v>
      </c>
      <c r="M485" s="35">
        <v>83.598200000000006</v>
      </c>
      <c r="N485" s="52">
        <v>1.4829124206173387</v>
      </c>
      <c r="O485" s="52">
        <v>6.7726743136579212E-2</v>
      </c>
      <c r="P485" s="70" t="s">
        <v>514</v>
      </c>
      <c r="Q485" s="70" t="s">
        <v>514</v>
      </c>
      <c r="R485" s="55" t="s">
        <v>514</v>
      </c>
      <c r="S485" s="55" t="s">
        <v>514</v>
      </c>
      <c r="T485" s="52">
        <v>97.348068187275956</v>
      </c>
      <c r="U485" s="52">
        <v>1.9479866198612354</v>
      </c>
      <c r="V485" s="52">
        <v>18.143298496608022</v>
      </c>
      <c r="W485" s="52">
        <v>0.66084862073737827</v>
      </c>
      <c r="X485" s="67">
        <v>1496.5179130693275</v>
      </c>
      <c r="Y485" s="67">
        <v>42.813256290669969</v>
      </c>
      <c r="Z485" s="52">
        <v>6.3743424897720642</v>
      </c>
      <c r="AA485" s="52">
        <v>0.15429573348918763</v>
      </c>
      <c r="AB485" s="68">
        <v>117.42786932625448</v>
      </c>
      <c r="AC485" s="68">
        <v>2.6048773142469939</v>
      </c>
      <c r="AD485" s="52">
        <v>8.3980509803075538</v>
      </c>
      <c r="AE485" s="52">
        <v>0.16666473830819842</v>
      </c>
      <c r="AF485" s="68">
        <v>327.2070209189306</v>
      </c>
      <c r="AG485" s="68">
        <v>6.0049707080006778</v>
      </c>
      <c r="AH485" s="67">
        <v>1671.0905980604123</v>
      </c>
      <c r="AI485" s="67">
        <v>33.816335879805983</v>
      </c>
      <c r="AJ485" s="68">
        <v>177.37721728638277</v>
      </c>
      <c r="AK485" s="68">
        <v>3.4074598838365953</v>
      </c>
      <c r="AL485" s="67">
        <v>2644.4770712174659</v>
      </c>
      <c r="AM485" s="67">
        <v>72.253471891187587</v>
      </c>
      <c r="AN485" s="52">
        <v>3.4624573393447018</v>
      </c>
      <c r="AO485" s="52">
        <v>0.37288002116019858</v>
      </c>
      <c r="AP485" s="68">
        <v>111.12772123502367</v>
      </c>
      <c r="AQ485" s="68">
        <v>2.7021938294230683</v>
      </c>
      <c r="AR485" s="71"/>
      <c r="AS485" s="71"/>
      <c r="AT485" s="70" t="s">
        <v>514</v>
      </c>
      <c r="AU485" s="70" t="s">
        <v>514</v>
      </c>
      <c r="AV485" s="70">
        <v>7.9426655537396442E-3</v>
      </c>
      <c r="AW485" s="70">
        <v>2.5859841337756984E-3</v>
      </c>
      <c r="AX485" s="70">
        <v>0.14207591185334253</v>
      </c>
      <c r="AY485" s="70">
        <v>7.1626668268605009E-3</v>
      </c>
      <c r="AZ485" s="70">
        <v>4.1096512769848E-2</v>
      </c>
      <c r="BA485" s="70">
        <v>7.3312874539176072E-3</v>
      </c>
      <c r="BB485" s="70">
        <v>1.3986719965087372E-4</v>
      </c>
      <c r="BC485" s="70">
        <v>2.2593932251294987E-4</v>
      </c>
      <c r="BD485" s="70">
        <v>0</v>
      </c>
      <c r="BE485" s="70">
        <v>0</v>
      </c>
      <c r="BF485" s="70">
        <v>0</v>
      </c>
      <c r="BG485" s="70">
        <v>0</v>
      </c>
      <c r="BH485" s="70">
        <v>5.5047254231840783E-3</v>
      </c>
      <c r="BI485" s="70">
        <v>2.359168038507462E-3</v>
      </c>
      <c r="BJ485" s="70">
        <v>3.4052245168306509E-2</v>
      </c>
      <c r="BK485" s="70">
        <v>5.4890186241449302E-3</v>
      </c>
    </row>
    <row r="486" spans="1:63" x14ac:dyDescent="0.15">
      <c r="A486" s="21" t="s">
        <v>595</v>
      </c>
      <c r="B486" s="21" t="s">
        <v>122</v>
      </c>
      <c r="C486" s="35">
        <v>39.456000000000003</v>
      </c>
      <c r="D486" s="35">
        <v>19.4527</v>
      </c>
      <c r="E486" s="35">
        <v>41.326500000000003</v>
      </c>
      <c r="F486" s="35">
        <v>0.25599699999999997</v>
      </c>
      <c r="G486" s="35">
        <v>0.18727199999999999</v>
      </c>
      <c r="H486" s="35" t="s">
        <v>514</v>
      </c>
      <c r="I486" s="35" t="s">
        <v>514</v>
      </c>
      <c r="J486" s="35" t="s">
        <v>514</v>
      </c>
      <c r="K486" s="35" t="s">
        <v>514</v>
      </c>
      <c r="L486" s="35">
        <v>100.678</v>
      </c>
      <c r="M486" s="35">
        <v>79.110200000000006</v>
      </c>
      <c r="N486" s="52">
        <v>1.6436370797026534</v>
      </c>
      <c r="O486" s="52">
        <v>7.8846059173928035E-2</v>
      </c>
      <c r="P486" s="70" t="s">
        <v>514</v>
      </c>
      <c r="Q486" s="70" t="s">
        <v>514</v>
      </c>
      <c r="R486" s="55" t="s">
        <v>514</v>
      </c>
      <c r="S486" s="55" t="s">
        <v>514</v>
      </c>
      <c r="T486" s="52">
        <v>62.386834641345359</v>
      </c>
      <c r="U486" s="52">
        <v>1.2815701446455496</v>
      </c>
      <c r="V486" s="52">
        <v>39.350531507543884</v>
      </c>
      <c r="W486" s="52">
        <v>0.84108006275666314</v>
      </c>
      <c r="X486" s="67">
        <v>1698.9078518979493</v>
      </c>
      <c r="Y486" s="67">
        <v>40.867199186548604</v>
      </c>
      <c r="Z486" s="52">
        <v>6.248977206312099</v>
      </c>
      <c r="AA486" s="52">
        <v>0.14465225014611338</v>
      </c>
      <c r="AB486" s="68">
        <v>74.186905909754387</v>
      </c>
      <c r="AC486" s="68">
        <v>1.6671214811180761</v>
      </c>
      <c r="AD486" s="52">
        <v>9.7406280389013737</v>
      </c>
      <c r="AE486" s="52">
        <v>0.22221965107759789</v>
      </c>
      <c r="AF486" s="68">
        <v>229.97760158300468</v>
      </c>
      <c r="AG486" s="68">
        <v>4.9828480342984349</v>
      </c>
      <c r="AH486" s="67">
        <v>2060.9178033415092</v>
      </c>
      <c r="AI486" s="67">
        <v>39.452391859773648</v>
      </c>
      <c r="AJ486" s="68">
        <v>203.87968304955629</v>
      </c>
      <c r="AK486" s="68">
        <v>4.827234835435176</v>
      </c>
      <c r="AL486" s="67">
        <v>1568.9325324943591</v>
      </c>
      <c r="AM486" s="67">
        <v>36.126735945593794</v>
      </c>
      <c r="AN486" s="52">
        <v>5.039207143107828</v>
      </c>
      <c r="AO486" s="52">
        <v>0.44745602539223833</v>
      </c>
      <c r="AP486" s="68">
        <v>122.02094010988543</v>
      </c>
      <c r="AQ486" s="68">
        <v>2.5333067150841266</v>
      </c>
      <c r="AR486" s="71"/>
      <c r="AS486" s="71"/>
      <c r="AT486" s="70" t="s">
        <v>514</v>
      </c>
      <c r="AU486" s="70" t="s">
        <v>514</v>
      </c>
      <c r="AV486" s="70">
        <v>1.0436293111309067E-2</v>
      </c>
      <c r="AW486" s="70">
        <v>2.8630538623945229E-3</v>
      </c>
      <c r="AX486" s="70">
        <v>0.1445288799447331</v>
      </c>
      <c r="AY486" s="70">
        <v>8.5363289580392254E-3</v>
      </c>
      <c r="AZ486" s="70">
        <v>3.6966209978908496E-2</v>
      </c>
      <c r="BA486" s="70">
        <v>6.6084844655031954E-3</v>
      </c>
      <c r="BB486" s="70">
        <v>0</v>
      </c>
      <c r="BC486" s="70">
        <v>0</v>
      </c>
      <c r="BD486" s="70">
        <v>0</v>
      </c>
      <c r="BE486" s="70">
        <v>0</v>
      </c>
      <c r="BF486" s="70">
        <v>1.7235986472867971E-4</v>
      </c>
      <c r="BG486" s="70">
        <v>1.5208223358412914E-4</v>
      </c>
      <c r="BH486" s="70">
        <v>5.2098294183706454E-3</v>
      </c>
      <c r="BI486" s="70">
        <v>1.9659733654228853E-3</v>
      </c>
      <c r="BJ486" s="70">
        <v>4.065939721588837E-2</v>
      </c>
      <c r="BK486" s="70">
        <v>5.793964103264093E-3</v>
      </c>
    </row>
    <row r="487" spans="1:63" x14ac:dyDescent="0.15">
      <c r="A487" s="21" t="s">
        <v>595</v>
      </c>
      <c r="B487" s="21" t="s">
        <v>123</v>
      </c>
      <c r="C487" s="35">
        <v>40.945700000000002</v>
      </c>
      <c r="D487" s="35">
        <v>10.526400000000001</v>
      </c>
      <c r="E487" s="35">
        <v>48.7211</v>
      </c>
      <c r="F487" s="35">
        <v>0.20297100000000001</v>
      </c>
      <c r="G487" s="35">
        <v>0.42137000000000002</v>
      </c>
      <c r="H487" s="35" t="s">
        <v>514</v>
      </c>
      <c r="I487" s="35" t="s">
        <v>514</v>
      </c>
      <c r="J487" s="35" t="s">
        <v>514</v>
      </c>
      <c r="K487" s="35" t="s">
        <v>514</v>
      </c>
      <c r="L487" s="35">
        <v>100.818</v>
      </c>
      <c r="M487" s="35">
        <v>89.189899999999994</v>
      </c>
      <c r="N487" s="52">
        <v>1.2221139171958846</v>
      </c>
      <c r="O487" s="52">
        <v>6.3683355486634174E-2</v>
      </c>
      <c r="P487" s="70" t="s">
        <v>514</v>
      </c>
      <c r="Q487" s="70" t="s">
        <v>514</v>
      </c>
      <c r="R487" s="55" t="s">
        <v>514</v>
      </c>
      <c r="S487" s="55" t="s">
        <v>514</v>
      </c>
      <c r="T487" s="52">
        <v>117.39182524953235</v>
      </c>
      <c r="U487" s="52">
        <v>2.4093518719336333</v>
      </c>
      <c r="V487" s="52">
        <v>29.437802196483212</v>
      </c>
      <c r="W487" s="52">
        <v>0.78100291541690159</v>
      </c>
      <c r="X487" s="67">
        <v>1344.7254589478612</v>
      </c>
      <c r="Y487" s="67">
        <v>27.24479945769907</v>
      </c>
      <c r="Z487" s="52">
        <v>4.4745762711864412</v>
      </c>
      <c r="AA487" s="52">
        <v>0.12536528345996495</v>
      </c>
      <c r="AB487" s="68">
        <v>65.121932856174851</v>
      </c>
      <c r="AC487" s="68">
        <v>1.5629263885481963</v>
      </c>
      <c r="AD487" s="52">
        <v>5.6573419503505136</v>
      </c>
      <c r="AE487" s="52">
        <v>0.11110982553879895</v>
      </c>
      <c r="AF487" s="68">
        <v>831.75232572520031</v>
      </c>
      <c r="AG487" s="68">
        <v>19.164800131917058</v>
      </c>
      <c r="AH487" s="67">
        <v>1117.8177693602534</v>
      </c>
      <c r="AI487" s="67">
        <v>20.665538593214769</v>
      </c>
      <c r="AJ487" s="68">
        <v>149.26567324473083</v>
      </c>
      <c r="AK487" s="68">
        <v>3.3128082203966898</v>
      </c>
      <c r="AL487" s="67">
        <v>3400.0419487081704</v>
      </c>
      <c r="AM487" s="67">
        <v>69.156894524422412</v>
      </c>
      <c r="AN487" s="52">
        <v>3.1108847479650859</v>
      </c>
      <c r="AO487" s="52">
        <v>0.37288002116019858</v>
      </c>
      <c r="AP487" s="68">
        <v>66.963740835390411</v>
      </c>
      <c r="AQ487" s="68">
        <v>1.3510969147115341</v>
      </c>
      <c r="AR487" s="71"/>
      <c r="AS487" s="71"/>
      <c r="AT487" s="70" t="s">
        <v>514</v>
      </c>
      <c r="AU487" s="70" t="s">
        <v>514</v>
      </c>
      <c r="AV487" s="70">
        <v>2.2719717746743636E-2</v>
      </c>
      <c r="AW487" s="70">
        <v>7.9426655537396442E-3</v>
      </c>
      <c r="AX487" s="70">
        <v>0.12362959180608535</v>
      </c>
      <c r="AY487" s="70">
        <v>8.3400915107279799E-3</v>
      </c>
      <c r="AZ487" s="70">
        <v>5.4313481700854385E-2</v>
      </c>
      <c r="BA487" s="70">
        <v>1.0119241837801767E-2</v>
      </c>
      <c r="BB487" s="70">
        <v>1.6676473804527251E-3</v>
      </c>
      <c r="BC487" s="70">
        <v>9.5755236684059693E-4</v>
      </c>
      <c r="BD487" s="70">
        <v>0</v>
      </c>
      <c r="BE487" s="70">
        <v>0</v>
      </c>
      <c r="BF487" s="70">
        <v>1.5715164137026678E-3</v>
      </c>
      <c r="BG487" s="70">
        <v>9.6318747936615127E-4</v>
      </c>
      <c r="BH487" s="70">
        <v>3.8336480625746259E-3</v>
      </c>
      <c r="BI487" s="70">
        <v>1.8676746971517408E-3</v>
      </c>
      <c r="BJ487" s="70">
        <v>2.5310474766890509E-2</v>
      </c>
      <c r="BK487" s="70">
        <v>4.6758306798271622E-3</v>
      </c>
    </row>
    <row r="488" spans="1:63" x14ac:dyDescent="0.15">
      <c r="A488" s="21" t="s">
        <v>595</v>
      </c>
      <c r="B488" s="21" t="s">
        <v>124</v>
      </c>
      <c r="C488" s="35">
        <v>41.254399999999997</v>
      </c>
      <c r="D488" s="35">
        <v>10.4521</v>
      </c>
      <c r="E488" s="35">
        <v>48.824100000000001</v>
      </c>
      <c r="F488" s="35">
        <v>0.19656399999999999</v>
      </c>
      <c r="G488" s="35">
        <v>0.426732</v>
      </c>
      <c r="H488" s="35" t="s">
        <v>514</v>
      </c>
      <c r="I488" s="35" t="s">
        <v>514</v>
      </c>
      <c r="J488" s="35" t="s">
        <v>514</v>
      </c>
      <c r="K488" s="35" t="s">
        <v>514</v>
      </c>
      <c r="L488" s="35">
        <v>101.154</v>
      </c>
      <c r="M488" s="35">
        <v>89.278300000000002</v>
      </c>
      <c r="N488" s="52">
        <v>1.3029816701947849</v>
      </c>
      <c r="O488" s="52">
        <v>6.7726743136579212E-2</v>
      </c>
      <c r="P488" s="70" t="s">
        <v>514</v>
      </c>
      <c r="Q488" s="70" t="s">
        <v>514</v>
      </c>
      <c r="R488" s="55" t="s">
        <v>514</v>
      </c>
      <c r="S488" s="55" t="s">
        <v>514</v>
      </c>
      <c r="T488" s="52">
        <v>121.74916374132722</v>
      </c>
      <c r="U488" s="52">
        <v>2.3580890661478113</v>
      </c>
      <c r="V488" s="52">
        <v>40.732305896358405</v>
      </c>
      <c r="W488" s="52">
        <v>0.78100291541690159</v>
      </c>
      <c r="X488" s="67">
        <v>1387.5387152385313</v>
      </c>
      <c r="Y488" s="67">
        <v>29.190856561820432</v>
      </c>
      <c r="Z488" s="52">
        <v>4.6288720046756282</v>
      </c>
      <c r="AA488" s="52">
        <v>0.12536528345996495</v>
      </c>
      <c r="AB488" s="68">
        <v>60.745738968239891</v>
      </c>
      <c r="AC488" s="68">
        <v>1.3545362034084369</v>
      </c>
      <c r="AD488" s="52">
        <v>5.3610490822470496</v>
      </c>
      <c r="AE488" s="52">
        <v>0.1203689776670322</v>
      </c>
      <c r="AF488" s="68">
        <v>861.13835259413975</v>
      </c>
      <c r="AG488" s="68">
        <v>17.887146789789252</v>
      </c>
      <c r="AH488" s="67">
        <v>1073.6686641838401</v>
      </c>
      <c r="AI488" s="67">
        <v>24.422909246526544</v>
      </c>
      <c r="AJ488" s="68">
        <v>151.34800984040876</v>
      </c>
      <c r="AK488" s="68">
        <v>3.2181565569567843</v>
      </c>
      <c r="AL488" s="67">
        <v>3484.6817300664188</v>
      </c>
      <c r="AM488" s="67">
        <v>83.607588902659927</v>
      </c>
      <c r="AN488" s="52">
        <v>3.3346127606612046</v>
      </c>
      <c r="AO488" s="52">
        <v>0.36222630626990726</v>
      </c>
      <c r="AP488" s="68">
        <v>64.683764791814696</v>
      </c>
      <c r="AQ488" s="68">
        <v>1.3510969147115341</v>
      </c>
      <c r="AR488" s="71"/>
      <c r="AS488" s="71"/>
      <c r="AT488" s="70" t="s">
        <v>514</v>
      </c>
      <c r="AU488" s="70" t="s">
        <v>514</v>
      </c>
      <c r="AV488" s="70">
        <v>6.5573169106455213E-3</v>
      </c>
      <c r="AW488" s="70">
        <v>2.2165578289505983E-3</v>
      </c>
      <c r="AX488" s="70">
        <v>0.11430831305880114</v>
      </c>
      <c r="AY488" s="70">
        <v>6.6720732085823837E-3</v>
      </c>
      <c r="AZ488" s="70">
        <v>5.4519996840401361E-2</v>
      </c>
      <c r="BA488" s="70">
        <v>7.8475753027850443E-3</v>
      </c>
      <c r="BB488" s="70">
        <v>0</v>
      </c>
      <c r="BC488" s="70">
        <v>0</v>
      </c>
      <c r="BD488" s="70">
        <v>0</v>
      </c>
      <c r="BE488" s="70">
        <v>0</v>
      </c>
      <c r="BF488" s="70">
        <v>2.1291512701778083E-4</v>
      </c>
      <c r="BG488" s="70">
        <v>1.9263749587323026E-4</v>
      </c>
      <c r="BH488" s="70">
        <v>3.9319467308457706E-3</v>
      </c>
      <c r="BI488" s="70">
        <v>1.7693760288805965E-3</v>
      </c>
      <c r="BJ488" s="70">
        <v>2.7851687092883534E-2</v>
      </c>
      <c r="BK488" s="70">
        <v>4.7774791728668834E-3</v>
      </c>
    </row>
    <row r="489" spans="1:63" x14ac:dyDescent="0.15">
      <c r="A489" s="21" t="s">
        <v>595</v>
      </c>
      <c r="B489" s="21" t="s">
        <v>125</v>
      </c>
      <c r="C489" s="35">
        <v>40.283000000000001</v>
      </c>
      <c r="D489" s="35">
        <v>14.022600000000001</v>
      </c>
      <c r="E489" s="35">
        <v>45.890099999999997</v>
      </c>
      <c r="F489" s="35">
        <v>0.19323699999999999</v>
      </c>
      <c r="G489" s="35">
        <v>0.35723899999999997</v>
      </c>
      <c r="H489" s="35" t="s">
        <v>514</v>
      </c>
      <c r="I489" s="35" t="s">
        <v>514</v>
      </c>
      <c r="J489" s="35" t="s">
        <v>514</v>
      </c>
      <c r="K489" s="35" t="s">
        <v>514</v>
      </c>
      <c r="L489" s="35">
        <v>100.746</v>
      </c>
      <c r="M489" s="35">
        <v>85.366600000000005</v>
      </c>
      <c r="N489" s="52">
        <v>1.3939578923185481</v>
      </c>
      <c r="O489" s="52">
        <v>7.8846059173928035E-2</v>
      </c>
      <c r="P489" s="70" t="s">
        <v>514</v>
      </c>
      <c r="Q489" s="70" t="s">
        <v>514</v>
      </c>
      <c r="R489" s="55" t="s">
        <v>514</v>
      </c>
      <c r="S489" s="55" t="s">
        <v>514</v>
      </c>
      <c r="T489" s="52">
        <v>120.31380517932421</v>
      </c>
      <c r="U489" s="52">
        <v>2.3068262603619893</v>
      </c>
      <c r="V489" s="52">
        <v>30.879653732637493</v>
      </c>
      <c r="W489" s="52">
        <v>1.1414657994554716</v>
      </c>
      <c r="X489" s="67">
        <v>1381.7005439261673</v>
      </c>
      <c r="Y489" s="67">
        <v>36.97508497830588</v>
      </c>
      <c r="Z489" s="52">
        <v>5.1206896551724137</v>
      </c>
      <c r="AA489" s="52">
        <v>0.13500876680303919</v>
      </c>
      <c r="AB489" s="68">
        <v>67.310029800142317</v>
      </c>
      <c r="AC489" s="68">
        <v>2.1880969439674751</v>
      </c>
      <c r="AD489" s="52">
        <v>9.3054478888744132</v>
      </c>
      <c r="AE489" s="52">
        <v>0.23147880320583114</v>
      </c>
      <c r="AF489" s="68">
        <v>716.76352493369791</v>
      </c>
      <c r="AG489" s="68">
        <v>17.887146789789252</v>
      </c>
      <c r="AH489" s="67">
        <v>1237.1142876029023</v>
      </c>
      <c r="AI489" s="67">
        <v>28.180279899838318</v>
      </c>
      <c r="AJ489" s="68">
        <v>163.55807442415659</v>
      </c>
      <c r="AK489" s="68">
        <v>3.5021115472765008</v>
      </c>
      <c r="AL489" s="67">
        <v>3025.3560873295833</v>
      </c>
      <c r="AM489" s="67">
        <v>68.124702068834011</v>
      </c>
      <c r="AN489" s="52">
        <v>3.2600367564291655</v>
      </c>
      <c r="AO489" s="52">
        <v>0.36222630626990726</v>
      </c>
      <c r="AP489" s="68">
        <v>86.976863884555016</v>
      </c>
      <c r="AQ489" s="68">
        <v>2.111088929236772</v>
      </c>
      <c r="AR489" s="71"/>
      <c r="AS489" s="71"/>
      <c r="AT489" s="70" t="s">
        <v>514</v>
      </c>
      <c r="AU489" s="70" t="s">
        <v>514</v>
      </c>
      <c r="AV489" s="70">
        <v>1.4130556159560066E-2</v>
      </c>
      <c r="AW489" s="70">
        <v>3.1401235910133475E-3</v>
      </c>
      <c r="AX489" s="70">
        <v>0.13363770161895891</v>
      </c>
      <c r="AY489" s="70">
        <v>9.0269225763173425E-3</v>
      </c>
      <c r="AZ489" s="70">
        <v>5.3280906003119508E-2</v>
      </c>
      <c r="BA489" s="70">
        <v>8.5703782911994569E-3</v>
      </c>
      <c r="BB489" s="70">
        <v>7.1009501361212813E-4</v>
      </c>
      <c r="BC489" s="70">
        <v>5.379507678879759E-4</v>
      </c>
      <c r="BD489" s="70">
        <v>0</v>
      </c>
      <c r="BE489" s="70">
        <v>0</v>
      </c>
      <c r="BF489" s="70">
        <v>3.3458091388508416E-4</v>
      </c>
      <c r="BG489" s="70">
        <v>2.1291512701778083E-4</v>
      </c>
      <c r="BH489" s="70">
        <v>2.6540640433208949E-3</v>
      </c>
      <c r="BI489" s="70">
        <v>1.8676746971517408E-3</v>
      </c>
      <c r="BJ489" s="70">
        <v>2.7038499148565764E-2</v>
      </c>
      <c r="BK489" s="70">
        <v>4.4725336937477206E-3</v>
      </c>
    </row>
    <row r="490" spans="1:63" x14ac:dyDescent="0.15">
      <c r="A490" s="21" t="s">
        <v>595</v>
      </c>
      <c r="B490" s="21" t="s">
        <v>126</v>
      </c>
      <c r="C490" s="35">
        <v>39.383699999999997</v>
      </c>
      <c r="D490" s="35">
        <v>18.627400000000002</v>
      </c>
      <c r="E490" s="35">
        <v>41.944000000000003</v>
      </c>
      <c r="F490" s="35">
        <v>0.25956000000000001</v>
      </c>
      <c r="G490" s="35">
        <v>0.199627</v>
      </c>
      <c r="H490" s="35" t="s">
        <v>514</v>
      </c>
      <c r="I490" s="35" t="s">
        <v>514</v>
      </c>
      <c r="J490" s="35" t="s">
        <v>514</v>
      </c>
      <c r="K490" s="35" t="s">
        <v>514</v>
      </c>
      <c r="L490" s="35">
        <v>100.414</v>
      </c>
      <c r="M490" s="35">
        <v>80.055499999999995</v>
      </c>
      <c r="N490" s="52">
        <v>1.9468911534485305</v>
      </c>
      <c r="O490" s="52">
        <v>9.8052150511166905E-2</v>
      </c>
      <c r="P490" s="70" t="s">
        <v>514</v>
      </c>
      <c r="Q490" s="70" t="s">
        <v>514</v>
      </c>
      <c r="R490" s="55" t="s">
        <v>514</v>
      </c>
      <c r="S490" s="55" t="s">
        <v>514</v>
      </c>
      <c r="T490" s="52">
        <v>70.024992703432829</v>
      </c>
      <c r="U490" s="52">
        <v>2.7681915124343877</v>
      </c>
      <c r="V490" s="52">
        <v>81.104148908678241</v>
      </c>
      <c r="W490" s="52">
        <v>1.9825458622121346</v>
      </c>
      <c r="X490" s="67">
        <v>1712.5302516267986</v>
      </c>
      <c r="Y490" s="67">
        <v>46.705370498912693</v>
      </c>
      <c r="Z490" s="52">
        <v>6.7986557568673298</v>
      </c>
      <c r="AA490" s="52">
        <v>0.17358270017533606</v>
      </c>
      <c r="AB490" s="68">
        <v>88.149048314118261</v>
      </c>
      <c r="AC490" s="68">
        <v>2.917462591956633</v>
      </c>
      <c r="AD490" s="52">
        <v>9.6109999091061091</v>
      </c>
      <c r="AE490" s="52">
        <v>0.19444219469289817</v>
      </c>
      <c r="AF490" s="68">
        <v>272.52345787586057</v>
      </c>
      <c r="AG490" s="68">
        <v>7.282624050128482</v>
      </c>
      <c r="AH490" s="67">
        <v>1924.7131171589572</v>
      </c>
      <c r="AI490" s="67">
        <v>44.149105176413364</v>
      </c>
      <c r="AJ490" s="68">
        <v>198.86314488724128</v>
      </c>
      <c r="AK490" s="68">
        <v>3.6914148741563113</v>
      </c>
      <c r="AL490" s="67">
        <v>1685.5702799758476</v>
      </c>
      <c r="AM490" s="67">
        <v>35.0945434900054</v>
      </c>
      <c r="AN490" s="52">
        <v>4.7728642708505431</v>
      </c>
      <c r="AO490" s="52">
        <v>0.30895773181845027</v>
      </c>
      <c r="AP490" s="68">
        <v>134.01192522795029</v>
      </c>
      <c r="AQ490" s="68">
        <v>3.2932987296093645</v>
      </c>
      <c r="AR490" s="71"/>
      <c r="AS490" s="71"/>
      <c r="AT490" s="70" t="s">
        <v>514</v>
      </c>
      <c r="AU490" s="70" t="s">
        <v>514</v>
      </c>
      <c r="AV490" s="70">
        <v>2.8630538623945229E-2</v>
      </c>
      <c r="AW490" s="70">
        <v>2.4012709813631482E-2</v>
      </c>
      <c r="AX490" s="70">
        <v>0.15600877061244103</v>
      </c>
      <c r="AY490" s="70">
        <v>1.2755434075231028E-2</v>
      </c>
      <c r="AZ490" s="70">
        <v>7.2280298841441201E-2</v>
      </c>
      <c r="BA490" s="70">
        <v>2.1684089652432362E-2</v>
      </c>
      <c r="BB490" s="70">
        <v>2.0442129179743082E-3</v>
      </c>
      <c r="BC490" s="70">
        <v>1.6138523036639276E-3</v>
      </c>
      <c r="BD490" s="70">
        <v>1.3541750224551202E-2</v>
      </c>
      <c r="BE490" s="70">
        <v>1.3541750224551202E-2</v>
      </c>
      <c r="BF490" s="70">
        <v>2.8388683602370776E-3</v>
      </c>
      <c r="BG490" s="70">
        <v>2.7374802045143248E-3</v>
      </c>
      <c r="BH490" s="70">
        <v>1.0321360168470147E-2</v>
      </c>
      <c r="BI490" s="70">
        <v>4.2268427356592026E-3</v>
      </c>
      <c r="BJ490" s="70">
        <v>4.0761045708928086E-2</v>
      </c>
      <c r="BK490" s="70">
        <v>6.4038550615024177E-3</v>
      </c>
    </row>
    <row r="491" spans="1:63" x14ac:dyDescent="0.15">
      <c r="A491" s="21" t="s">
        <v>595</v>
      </c>
      <c r="B491" s="21" t="s">
        <v>127</v>
      </c>
      <c r="C491" s="35">
        <v>39.448999999999998</v>
      </c>
      <c r="D491" s="35">
        <v>17.9815</v>
      </c>
      <c r="E491" s="35">
        <v>42.548299999999998</v>
      </c>
      <c r="F491" s="35">
        <v>0.26416899999999999</v>
      </c>
      <c r="G491" s="35">
        <v>0.20985400000000001</v>
      </c>
      <c r="H491" s="35" t="s">
        <v>514</v>
      </c>
      <c r="I491" s="35" t="s">
        <v>514</v>
      </c>
      <c r="J491" s="35" t="s">
        <v>514</v>
      </c>
      <c r="K491" s="35" t="s">
        <v>514</v>
      </c>
      <c r="L491" s="35">
        <v>100.453</v>
      </c>
      <c r="M491" s="35">
        <v>80.835599999999999</v>
      </c>
      <c r="N491" s="52">
        <v>1.7416892302138205</v>
      </c>
      <c r="O491" s="52">
        <v>8.5921987561331833E-2</v>
      </c>
      <c r="P491" s="70" t="s">
        <v>514</v>
      </c>
      <c r="Q491" s="70" t="s">
        <v>514</v>
      </c>
      <c r="R491" s="55" t="s">
        <v>514</v>
      </c>
      <c r="S491" s="55" t="s">
        <v>514</v>
      </c>
      <c r="T491" s="52">
        <v>68.640896947215651</v>
      </c>
      <c r="U491" s="52">
        <v>1.2815701446455496</v>
      </c>
      <c r="V491" s="52">
        <v>45.178014799500772</v>
      </c>
      <c r="W491" s="52">
        <v>1.5620058308338032</v>
      </c>
      <c r="X491" s="67">
        <v>1728.0987084597696</v>
      </c>
      <c r="Y491" s="67">
        <v>32.109942218002473</v>
      </c>
      <c r="Z491" s="52">
        <v>6.2007597895967272</v>
      </c>
      <c r="AA491" s="52">
        <v>0.13500876680303919</v>
      </c>
      <c r="AB491" s="68">
        <v>69.289736558970034</v>
      </c>
      <c r="AC491" s="68">
        <v>1.2503411108385569</v>
      </c>
      <c r="AD491" s="52">
        <v>8.7869353696933512</v>
      </c>
      <c r="AE491" s="52">
        <v>0.22221965107759789</v>
      </c>
      <c r="AF491" s="68">
        <v>337.30048232174022</v>
      </c>
      <c r="AG491" s="68">
        <v>6.2605013764262392</v>
      </c>
      <c r="AH491" s="67">
        <v>1848.6263614293937</v>
      </c>
      <c r="AI491" s="67">
        <v>38.513049196445706</v>
      </c>
      <c r="AJ491" s="68">
        <v>194.98242668620517</v>
      </c>
      <c r="AK491" s="68">
        <v>3.9753698644760278</v>
      </c>
      <c r="AL491" s="67">
        <v>1792.9182953570407</v>
      </c>
      <c r="AM491" s="67">
        <v>39.223313312358975</v>
      </c>
      <c r="AN491" s="52">
        <v>4.8154791304117079</v>
      </c>
      <c r="AO491" s="52">
        <v>0.25568915736699332</v>
      </c>
      <c r="AP491" s="68">
        <v>114.67435063614147</v>
      </c>
      <c r="AQ491" s="68">
        <v>2.5333067150841266</v>
      </c>
      <c r="AR491" s="71"/>
      <c r="AS491" s="71"/>
      <c r="AT491" s="70" t="s">
        <v>514</v>
      </c>
      <c r="AU491" s="70" t="s">
        <v>514</v>
      </c>
      <c r="AV491" s="70">
        <v>9.2356576206274934E-3</v>
      </c>
      <c r="AW491" s="70">
        <v>3.2324801672196229E-3</v>
      </c>
      <c r="AX491" s="70">
        <v>0.13285275182971393</v>
      </c>
      <c r="AY491" s="70">
        <v>7.45702299782737E-3</v>
      </c>
      <c r="AZ491" s="70">
        <v>3.6966209978908496E-2</v>
      </c>
      <c r="BA491" s="70">
        <v>7.6410601632380696E-3</v>
      </c>
      <c r="BB491" s="70">
        <v>0</v>
      </c>
      <c r="BC491" s="70">
        <v>0</v>
      </c>
      <c r="BD491" s="70">
        <v>0</v>
      </c>
      <c r="BE491" s="70">
        <v>0</v>
      </c>
      <c r="BF491" s="70">
        <v>0</v>
      </c>
      <c r="BG491" s="70">
        <v>0</v>
      </c>
      <c r="BH491" s="70">
        <v>0</v>
      </c>
      <c r="BI491" s="70">
        <v>0</v>
      </c>
      <c r="BJ491" s="70">
        <v>3.8118184889895344E-2</v>
      </c>
      <c r="BK491" s="70">
        <v>4.980776158946325E-3</v>
      </c>
    </row>
    <row r="492" spans="1:63" x14ac:dyDescent="0.15">
      <c r="A492" s="21" t="s">
        <v>595</v>
      </c>
      <c r="B492" s="21" t="s">
        <v>128</v>
      </c>
      <c r="C492" s="35">
        <v>39.399900000000002</v>
      </c>
      <c r="D492" s="35">
        <v>17.8842</v>
      </c>
      <c r="E492" s="35">
        <v>42.662500000000001</v>
      </c>
      <c r="F492" s="35">
        <v>0.23578299999999999</v>
      </c>
      <c r="G492" s="35">
        <v>0.188661</v>
      </c>
      <c r="H492" s="35" t="s">
        <v>514</v>
      </c>
      <c r="I492" s="35" t="s">
        <v>514</v>
      </c>
      <c r="J492" s="35" t="s">
        <v>514</v>
      </c>
      <c r="K492" s="35" t="s">
        <v>514</v>
      </c>
      <c r="L492" s="35">
        <v>100.371</v>
      </c>
      <c r="M492" s="35">
        <v>80.960800000000006</v>
      </c>
      <c r="N492" s="52">
        <v>1.6992336598893978</v>
      </c>
      <c r="O492" s="52">
        <v>6.1661661661661663E-2</v>
      </c>
      <c r="P492" s="70" t="s">
        <v>514</v>
      </c>
      <c r="Q492" s="70" t="s">
        <v>514</v>
      </c>
      <c r="R492" s="55" t="s">
        <v>514</v>
      </c>
      <c r="S492" s="55" t="s">
        <v>514</v>
      </c>
      <c r="T492" s="52">
        <v>76.996734290304616</v>
      </c>
      <c r="U492" s="52">
        <v>1.4866213677888376</v>
      </c>
      <c r="V492" s="52">
        <v>49.383415113284087</v>
      </c>
      <c r="W492" s="52">
        <v>1.5620058308338032</v>
      </c>
      <c r="X492" s="67">
        <v>1593.8207682753957</v>
      </c>
      <c r="Y492" s="67">
        <v>38.921142082427245</v>
      </c>
      <c r="Z492" s="52">
        <v>6.6154295733489192</v>
      </c>
      <c r="AA492" s="52">
        <v>0.17358270017533606</v>
      </c>
      <c r="AB492" s="68">
        <v>72.519784428636299</v>
      </c>
      <c r="AC492" s="68">
        <v>1.7713165736879557</v>
      </c>
      <c r="AD492" s="52">
        <v>7.7313920270747598</v>
      </c>
      <c r="AE492" s="52">
        <v>0.17592389043643167</v>
      </c>
      <c r="AF492" s="68">
        <v>258.21374044402916</v>
      </c>
      <c r="AG492" s="68">
        <v>6.132736042213458</v>
      </c>
      <c r="AH492" s="67">
        <v>1842.0509627860981</v>
      </c>
      <c r="AI492" s="67">
        <v>41.331077186429539</v>
      </c>
      <c r="AJ492" s="68">
        <v>200.18826817539997</v>
      </c>
      <c r="AK492" s="68">
        <v>4.1646731913558392</v>
      </c>
      <c r="AL492" s="67">
        <v>1619.5099628181904</v>
      </c>
      <c r="AM492" s="67">
        <v>37.158928401182187</v>
      </c>
      <c r="AN492" s="52">
        <v>4.2295248114456818</v>
      </c>
      <c r="AO492" s="52">
        <v>0.38353373605049002</v>
      </c>
      <c r="AP492" s="68">
        <v>113.15436660709098</v>
      </c>
      <c r="AQ492" s="68">
        <v>2.4488631579146554</v>
      </c>
      <c r="AR492" s="71"/>
      <c r="AS492" s="71"/>
      <c r="AT492" s="70" t="s">
        <v>514</v>
      </c>
      <c r="AU492" s="70" t="s">
        <v>514</v>
      </c>
      <c r="AV492" s="70">
        <v>1.5054121921622813E-2</v>
      </c>
      <c r="AW492" s="70">
        <v>3.6942630482509975E-3</v>
      </c>
      <c r="AX492" s="70">
        <v>0.14207591185334253</v>
      </c>
      <c r="AY492" s="70">
        <v>8.5363289580392254E-3</v>
      </c>
      <c r="AZ492" s="70">
        <v>3.6346664560267576E-2</v>
      </c>
      <c r="BA492" s="70">
        <v>7.1247723143706317E-3</v>
      </c>
      <c r="BB492" s="70">
        <v>0</v>
      </c>
      <c r="BC492" s="70">
        <v>0</v>
      </c>
      <c r="BD492" s="70">
        <v>0</v>
      </c>
      <c r="BE492" s="70">
        <v>0</v>
      </c>
      <c r="BF492" s="70">
        <v>1.1152697129502805E-4</v>
      </c>
      <c r="BG492" s="70">
        <v>1.318046024395786E-4</v>
      </c>
      <c r="BH492" s="70">
        <v>0</v>
      </c>
      <c r="BI492" s="70">
        <v>0</v>
      </c>
      <c r="BJ492" s="70">
        <v>4.3810500500119719E-2</v>
      </c>
      <c r="BK492" s="70">
        <v>5.9972610893435346E-3</v>
      </c>
    </row>
    <row r="493" spans="1:63" x14ac:dyDescent="0.15">
      <c r="A493" s="21" t="s">
        <v>595</v>
      </c>
      <c r="B493" s="21" t="s">
        <v>129</v>
      </c>
      <c r="C493" s="35">
        <v>40.389000000000003</v>
      </c>
      <c r="D493" s="35">
        <v>12.145799999999999</v>
      </c>
      <c r="E493" s="35">
        <v>47.258000000000003</v>
      </c>
      <c r="F493" s="35">
        <v>0.20442099999999999</v>
      </c>
      <c r="G493" s="35">
        <v>0.32333000000000001</v>
      </c>
      <c r="H493" s="35" t="s">
        <v>514</v>
      </c>
      <c r="I493" s="35" t="s">
        <v>514</v>
      </c>
      <c r="J493" s="35" t="s">
        <v>514</v>
      </c>
      <c r="K493" s="35" t="s">
        <v>514</v>
      </c>
      <c r="L493" s="35">
        <v>100.321</v>
      </c>
      <c r="M493" s="35">
        <v>87.398899999999998</v>
      </c>
      <c r="N493" s="52">
        <v>1.3595890972940152</v>
      </c>
      <c r="O493" s="52">
        <v>6.8737590049065461E-2</v>
      </c>
      <c r="P493" s="70" t="s">
        <v>514</v>
      </c>
      <c r="Q493" s="70" t="s">
        <v>514</v>
      </c>
      <c r="R493" s="55" t="s">
        <v>514</v>
      </c>
      <c r="S493" s="55" t="s">
        <v>514</v>
      </c>
      <c r="T493" s="52">
        <v>84.019738682962242</v>
      </c>
      <c r="U493" s="52">
        <v>1.8967238140754137</v>
      </c>
      <c r="V493" s="52">
        <v>37.608294234690803</v>
      </c>
      <c r="W493" s="52">
        <v>0.96123435743618657</v>
      </c>
      <c r="X493" s="67">
        <v>1408.9453433838662</v>
      </c>
      <c r="Y493" s="67">
        <v>38.921142082427245</v>
      </c>
      <c r="Z493" s="52">
        <v>5.0879018118059616</v>
      </c>
      <c r="AA493" s="52">
        <v>9.547048509643484E-2</v>
      </c>
      <c r="AB493" s="68">
        <v>74.39529609489415</v>
      </c>
      <c r="AC493" s="68">
        <v>1.6671214811180761</v>
      </c>
      <c r="AD493" s="52">
        <v>5.4258631471446828</v>
      </c>
      <c r="AE493" s="52">
        <v>0.14814643405173195</v>
      </c>
      <c r="AF493" s="68">
        <v>457.39989648175379</v>
      </c>
      <c r="AG493" s="68">
        <v>14.054186763405841</v>
      </c>
      <c r="AH493" s="67">
        <v>1318.8370993124333</v>
      </c>
      <c r="AI493" s="67">
        <v>33.816335879805983</v>
      </c>
      <c r="AJ493" s="68">
        <v>172.7392857778274</v>
      </c>
      <c r="AK493" s="68">
        <v>4.1646731913558392</v>
      </c>
      <c r="AL493" s="67">
        <v>2695.0545015412972</v>
      </c>
      <c r="AM493" s="67">
        <v>73.285664346775988</v>
      </c>
      <c r="AN493" s="52">
        <v>3.1215384628553773</v>
      </c>
      <c r="AO493" s="52">
        <v>0.34091887648932445</v>
      </c>
      <c r="AP493" s="68">
        <v>83.768008712115119</v>
      </c>
      <c r="AQ493" s="68">
        <v>1.8577582577283596</v>
      </c>
      <c r="AR493" s="71"/>
      <c r="AS493" s="71"/>
      <c r="AT493" s="70" t="s">
        <v>514</v>
      </c>
      <c r="AU493" s="70" t="s">
        <v>514</v>
      </c>
      <c r="AV493" s="70">
        <v>1.2929920668878492E-2</v>
      </c>
      <c r="AW493" s="70">
        <v>2.8630538623945229E-3</v>
      </c>
      <c r="AX493" s="70">
        <v>0.10783247729753</v>
      </c>
      <c r="AY493" s="70">
        <v>6.3777170376155138E-3</v>
      </c>
      <c r="AZ493" s="70">
        <v>3.9134618944151739E-2</v>
      </c>
      <c r="BA493" s="70">
        <v>6.9182571748236579E-3</v>
      </c>
      <c r="BB493" s="70">
        <v>5.271917525302163E-4</v>
      </c>
      <c r="BC493" s="70">
        <v>3.8732455287934266E-4</v>
      </c>
      <c r="BD493" s="70">
        <v>0</v>
      </c>
      <c r="BE493" s="70">
        <v>0</v>
      </c>
      <c r="BF493" s="70">
        <v>0</v>
      </c>
      <c r="BG493" s="70">
        <v>0</v>
      </c>
      <c r="BH493" s="70">
        <v>3.7353493943034816E-3</v>
      </c>
      <c r="BI493" s="70">
        <v>1.8676746971517408E-3</v>
      </c>
      <c r="BJ493" s="70">
        <v>2.4192341343453581E-2</v>
      </c>
      <c r="BK493" s="70">
        <v>4.7774791728668834E-3</v>
      </c>
    </row>
    <row r="494" spans="1:63" x14ac:dyDescent="0.15">
      <c r="A494" s="21" t="s">
        <v>595</v>
      </c>
      <c r="B494" s="21" t="s">
        <v>130</v>
      </c>
      <c r="C494" s="35">
        <v>39.459400000000002</v>
      </c>
      <c r="D494" s="35">
        <v>17.4755</v>
      </c>
      <c r="E494" s="35">
        <v>42.741</v>
      </c>
      <c r="F494" s="35">
        <v>0.25501299999999999</v>
      </c>
      <c r="G494" s="35">
        <v>0.21084800000000001</v>
      </c>
      <c r="H494" s="35" t="s">
        <v>514</v>
      </c>
      <c r="I494" s="35" t="s">
        <v>514</v>
      </c>
      <c r="J494" s="35" t="s">
        <v>514</v>
      </c>
      <c r="K494" s="35" t="s">
        <v>514</v>
      </c>
      <c r="L494" s="35">
        <v>100.142</v>
      </c>
      <c r="M494" s="35">
        <v>81.342500000000001</v>
      </c>
      <c r="N494" s="52">
        <v>1.4141748305682733</v>
      </c>
      <c r="O494" s="52">
        <v>5.9639967836689144E-2</v>
      </c>
      <c r="P494" s="70" t="s">
        <v>514</v>
      </c>
      <c r="Q494" s="70" t="s">
        <v>514</v>
      </c>
      <c r="R494" s="55" t="s">
        <v>514</v>
      </c>
      <c r="S494" s="55" t="s">
        <v>514</v>
      </c>
      <c r="T494" s="52">
        <v>109.90745560480235</v>
      </c>
      <c r="U494" s="52">
        <v>2.2043006487903454</v>
      </c>
      <c r="V494" s="52">
        <v>21.38746445295515</v>
      </c>
      <c r="W494" s="52">
        <v>0.78100291541690159</v>
      </c>
      <c r="X494" s="67">
        <v>1708.638137418556</v>
      </c>
      <c r="Y494" s="67">
        <v>36.002056426245197</v>
      </c>
      <c r="Z494" s="52">
        <v>6.8372296902396261</v>
      </c>
      <c r="AA494" s="52">
        <v>0.15429573348918763</v>
      </c>
      <c r="AB494" s="68">
        <v>99.089533033955647</v>
      </c>
      <c r="AC494" s="68">
        <v>2.7090724068168739</v>
      </c>
      <c r="AD494" s="52">
        <v>12.749852480577179</v>
      </c>
      <c r="AE494" s="52">
        <v>0.32407032448816359</v>
      </c>
      <c r="AF494" s="68">
        <v>452.80034445009363</v>
      </c>
      <c r="AG494" s="68">
        <v>10.348992071235211</v>
      </c>
      <c r="AH494" s="67">
        <v>1778.1756616797979</v>
      </c>
      <c r="AI494" s="67">
        <v>35.695021206461874</v>
      </c>
      <c r="AJ494" s="68">
        <v>193.94125838836621</v>
      </c>
      <c r="AK494" s="68">
        <v>4.2593248547957439</v>
      </c>
      <c r="AL494" s="67">
        <v>1840.3991483141067</v>
      </c>
      <c r="AM494" s="67">
        <v>42.319890679124157</v>
      </c>
      <c r="AN494" s="52">
        <v>3.771415071163152</v>
      </c>
      <c r="AO494" s="52">
        <v>0.36222630626990726</v>
      </c>
      <c r="AP494" s="68">
        <v>107.83442250541432</v>
      </c>
      <c r="AQ494" s="68">
        <v>2.2799760435757142</v>
      </c>
      <c r="AR494" s="71"/>
      <c r="AS494" s="71"/>
      <c r="AT494" s="70" t="s">
        <v>514</v>
      </c>
      <c r="AU494" s="70" t="s">
        <v>514</v>
      </c>
      <c r="AV494" s="70">
        <v>6.1878906058204213E-3</v>
      </c>
      <c r="AW494" s="70">
        <v>2.9554104386007984E-3</v>
      </c>
      <c r="AX494" s="70">
        <v>0.1457063046286006</v>
      </c>
      <c r="AY494" s="70">
        <v>7.8494978924498644E-3</v>
      </c>
      <c r="AZ494" s="70">
        <v>4.2438861176903327E-2</v>
      </c>
      <c r="BA494" s="70">
        <v>7.2280298841441194E-3</v>
      </c>
      <c r="BB494" s="70">
        <v>4.1960159895262114E-4</v>
      </c>
      <c r="BC494" s="70">
        <v>3.8732455287934266E-4</v>
      </c>
      <c r="BD494" s="70">
        <v>0</v>
      </c>
      <c r="BE494" s="70">
        <v>0</v>
      </c>
      <c r="BF494" s="70">
        <v>0</v>
      </c>
      <c r="BG494" s="70">
        <v>0</v>
      </c>
      <c r="BH494" s="70">
        <v>6.6843094424378089E-3</v>
      </c>
      <c r="BI494" s="70">
        <v>3.1455573846766163E-3</v>
      </c>
      <c r="BJ494" s="70">
        <v>3.8016536396855628E-2</v>
      </c>
      <c r="BK494" s="70">
        <v>5.6923156102243718E-3</v>
      </c>
    </row>
    <row r="495" spans="1:63" x14ac:dyDescent="0.15">
      <c r="A495" s="21" t="s">
        <v>595</v>
      </c>
      <c r="B495" s="21" t="s">
        <v>131</v>
      </c>
      <c r="C495" s="35">
        <v>40.999499999999998</v>
      </c>
      <c r="D495" s="35">
        <v>10.4129</v>
      </c>
      <c r="E495" s="35">
        <v>48.698500000000003</v>
      </c>
      <c r="F495" s="35">
        <v>0.20055700000000001</v>
      </c>
      <c r="G495" s="35">
        <v>0.421599</v>
      </c>
      <c r="H495" s="35" t="s">
        <v>514</v>
      </c>
      <c r="I495" s="35" t="s">
        <v>514</v>
      </c>
      <c r="J495" s="35" t="s">
        <v>514</v>
      </c>
      <c r="K495" s="35" t="s">
        <v>514</v>
      </c>
      <c r="L495" s="35">
        <v>100.733</v>
      </c>
      <c r="M495" s="35">
        <v>89.289599999999993</v>
      </c>
      <c r="N495" s="52">
        <v>1.2504176307454997</v>
      </c>
      <c r="O495" s="52">
        <v>5.8629120924202895E-2</v>
      </c>
      <c r="P495" s="70" t="s">
        <v>514</v>
      </c>
      <c r="Q495" s="70" t="s">
        <v>514</v>
      </c>
      <c r="R495" s="55" t="s">
        <v>514</v>
      </c>
      <c r="S495" s="55" t="s">
        <v>514</v>
      </c>
      <c r="T495" s="52">
        <v>116.05899229910098</v>
      </c>
      <c r="U495" s="52">
        <v>2.3068262603619893</v>
      </c>
      <c r="V495" s="52">
        <v>18.203375643947783</v>
      </c>
      <c r="W495" s="52">
        <v>0.72092576807713993</v>
      </c>
      <c r="X495" s="67">
        <v>1362.2399728849534</v>
      </c>
      <c r="Y495" s="67">
        <v>22.379656697395664</v>
      </c>
      <c r="Z495" s="52">
        <v>4.6481589713617772</v>
      </c>
      <c r="AA495" s="52">
        <v>9.6434833430742273E-2</v>
      </c>
      <c r="AB495" s="68">
        <v>66.997444522432673</v>
      </c>
      <c r="AC495" s="68">
        <v>1.6671214811180761</v>
      </c>
      <c r="AD495" s="52">
        <v>5.4628997556576158</v>
      </c>
      <c r="AE495" s="52">
        <v>0.10185067341056571</v>
      </c>
      <c r="AF495" s="68">
        <v>850.9171258571173</v>
      </c>
      <c r="AG495" s="68">
        <v>16.60949344766145</v>
      </c>
      <c r="AH495" s="67">
        <v>1034.2162723240663</v>
      </c>
      <c r="AI495" s="67">
        <v>17.847510603230937</v>
      </c>
      <c r="AJ495" s="68">
        <v>151.44266150384868</v>
      </c>
      <c r="AK495" s="68">
        <v>2.7448982397572572</v>
      </c>
      <c r="AL495" s="67">
        <v>3507.3899640893633</v>
      </c>
      <c r="AM495" s="67">
        <v>68.124702068834011</v>
      </c>
      <c r="AN495" s="52">
        <v>2.8871567352689667</v>
      </c>
      <c r="AO495" s="52">
        <v>0.30895773181845027</v>
      </c>
      <c r="AP495" s="68">
        <v>64.008216334458922</v>
      </c>
      <c r="AQ495" s="68">
        <v>1.435540471881005</v>
      </c>
      <c r="AR495" s="71"/>
      <c r="AS495" s="71"/>
      <c r="AT495" s="70" t="s">
        <v>514</v>
      </c>
      <c r="AU495" s="70" t="s">
        <v>514</v>
      </c>
      <c r="AV495" s="70">
        <v>8.8662313158023934E-3</v>
      </c>
      <c r="AW495" s="70">
        <v>3.2324801672196229E-3</v>
      </c>
      <c r="AX495" s="70">
        <v>0.10969673304698684</v>
      </c>
      <c r="AY495" s="70">
        <v>8.1438540634167327E-3</v>
      </c>
      <c r="AZ495" s="70">
        <v>4.3781209583958668E-2</v>
      </c>
      <c r="BA495" s="70">
        <v>7.1247723143706317E-3</v>
      </c>
      <c r="BB495" s="70">
        <v>1.1727326739957875E-3</v>
      </c>
      <c r="BC495" s="70">
        <v>5.5946879860349489E-4</v>
      </c>
      <c r="BD495" s="70">
        <v>0</v>
      </c>
      <c r="BE495" s="70">
        <v>0</v>
      </c>
      <c r="BF495" s="70">
        <v>0</v>
      </c>
      <c r="BG495" s="70">
        <v>0</v>
      </c>
      <c r="BH495" s="70">
        <v>7.077504115522386E-3</v>
      </c>
      <c r="BI495" s="70">
        <v>2.5557653750497506E-3</v>
      </c>
      <c r="BJ495" s="70">
        <v>2.876652353024102E-2</v>
      </c>
      <c r="BK495" s="70">
        <v>4.6758306798271622E-3</v>
      </c>
    </row>
    <row r="496" spans="1:63" x14ac:dyDescent="0.15">
      <c r="A496" s="21" t="s">
        <v>595</v>
      </c>
      <c r="B496" s="21" t="s">
        <v>132</v>
      </c>
      <c r="C496" s="35">
        <v>39.720700000000001</v>
      </c>
      <c r="D496" s="35">
        <v>19.1921</v>
      </c>
      <c r="E496" s="35">
        <v>41.439599999999999</v>
      </c>
      <c r="F496" s="35">
        <v>0.245504</v>
      </c>
      <c r="G496" s="35">
        <v>0.19641900000000001</v>
      </c>
      <c r="H496" s="35" t="s">
        <v>514</v>
      </c>
      <c r="I496" s="35" t="s">
        <v>514</v>
      </c>
      <c r="J496" s="35" t="s">
        <v>514</v>
      </c>
      <c r="K496" s="35" t="s">
        <v>514</v>
      </c>
      <c r="L496" s="35">
        <v>100.794</v>
      </c>
      <c r="M496" s="35">
        <v>79.376999999999995</v>
      </c>
      <c r="N496" s="52">
        <v>1.8720884819245476</v>
      </c>
      <c r="O496" s="52">
        <v>6.8737590049065461E-2</v>
      </c>
      <c r="P496" s="70" t="s">
        <v>514</v>
      </c>
      <c r="Q496" s="70" t="s">
        <v>514</v>
      </c>
      <c r="R496" s="55" t="s">
        <v>514</v>
      </c>
      <c r="S496" s="55" t="s">
        <v>514</v>
      </c>
      <c r="T496" s="52">
        <v>70.845197596005988</v>
      </c>
      <c r="U496" s="52">
        <v>1.4353585620030156</v>
      </c>
      <c r="V496" s="52">
        <v>49.623723702643126</v>
      </c>
      <c r="W496" s="52">
        <v>1.0813886521157099</v>
      </c>
      <c r="X496" s="67">
        <v>1655.1215670552185</v>
      </c>
      <c r="Y496" s="67">
        <v>31.136913665941794</v>
      </c>
      <c r="Z496" s="52">
        <v>6.4514903565166577</v>
      </c>
      <c r="AA496" s="52">
        <v>0.12536528345996495</v>
      </c>
      <c r="AB496" s="68">
        <v>68.143590540701368</v>
      </c>
      <c r="AC496" s="68">
        <v>1.8755116662578357</v>
      </c>
      <c r="AD496" s="52">
        <v>9.0184141728991811</v>
      </c>
      <c r="AE496" s="52">
        <v>0.19444219469289817</v>
      </c>
      <c r="AF496" s="68">
        <v>226.14464155662128</v>
      </c>
      <c r="AG496" s="68">
        <v>5.4939093711495559</v>
      </c>
      <c r="AH496" s="67">
        <v>1898.4115225857747</v>
      </c>
      <c r="AI496" s="67">
        <v>33.816335879805983</v>
      </c>
      <c r="AJ496" s="68">
        <v>198.86314488724128</v>
      </c>
      <c r="AK496" s="68">
        <v>4.3539765182356494</v>
      </c>
      <c r="AL496" s="67">
        <v>1579.254457050243</v>
      </c>
      <c r="AM496" s="67">
        <v>30.965773667651824</v>
      </c>
      <c r="AN496" s="52">
        <v>4.7728642708505431</v>
      </c>
      <c r="AO496" s="52">
        <v>0.11719086379320529</v>
      </c>
      <c r="AP496" s="68">
        <v>123.70981125327485</v>
      </c>
      <c r="AQ496" s="68">
        <v>2.87108094376201</v>
      </c>
      <c r="AR496" s="71"/>
      <c r="AS496" s="71"/>
      <c r="AT496" s="70" t="s">
        <v>514</v>
      </c>
      <c r="AU496" s="70" t="s">
        <v>514</v>
      </c>
      <c r="AV496" s="70">
        <v>8.4968050109772934E-3</v>
      </c>
      <c r="AW496" s="70">
        <v>2.7706972861882484E-3</v>
      </c>
      <c r="AX496" s="70">
        <v>0.14354769270817688</v>
      </c>
      <c r="AY496" s="70">
        <v>8.5363289580392254E-3</v>
      </c>
      <c r="AZ496" s="70">
        <v>5.0183178909914881E-2</v>
      </c>
      <c r="BA496" s="70">
        <v>7.5378025934645819E-3</v>
      </c>
      <c r="BB496" s="70">
        <v>0</v>
      </c>
      <c r="BC496" s="70">
        <v>0</v>
      </c>
      <c r="BD496" s="70">
        <v>0</v>
      </c>
      <c r="BE496" s="70">
        <v>0</v>
      </c>
      <c r="BF496" s="70">
        <v>0</v>
      </c>
      <c r="BG496" s="70">
        <v>0</v>
      </c>
      <c r="BH496" s="70">
        <v>6.9792054472512426E-4</v>
      </c>
      <c r="BI496" s="70">
        <v>8.2570881347761175E-4</v>
      </c>
      <c r="BJ496" s="70">
        <v>4.1574233653245855E-2</v>
      </c>
      <c r="BK496" s="70">
        <v>5.387370131105209E-3</v>
      </c>
    </row>
    <row r="497" spans="1:63" x14ac:dyDescent="0.15">
      <c r="A497" s="21" t="s">
        <v>595</v>
      </c>
      <c r="B497" s="21" t="s">
        <v>133</v>
      </c>
      <c r="C497" s="35">
        <v>41.252099999999999</v>
      </c>
      <c r="D497" s="35">
        <v>10.243499999999999</v>
      </c>
      <c r="E497" s="35">
        <v>48.820799999999998</v>
      </c>
      <c r="F497" s="35">
        <v>0.20255899999999999</v>
      </c>
      <c r="G497" s="35">
        <v>0.42180600000000001</v>
      </c>
      <c r="H497" s="35" t="s">
        <v>514</v>
      </c>
      <c r="I497" s="35" t="s">
        <v>514</v>
      </c>
      <c r="J497" s="35" t="s">
        <v>514</v>
      </c>
      <c r="K497" s="35" t="s">
        <v>514</v>
      </c>
      <c r="L497" s="35">
        <v>100.941</v>
      </c>
      <c r="M497" s="35">
        <v>89.469099999999997</v>
      </c>
      <c r="N497" s="52">
        <v>1.141246164196984</v>
      </c>
      <c r="O497" s="52">
        <v>5.9639967836689144E-2</v>
      </c>
      <c r="P497" s="70" t="s">
        <v>514</v>
      </c>
      <c r="Q497" s="70" t="s">
        <v>514</v>
      </c>
      <c r="R497" s="55" t="s">
        <v>514</v>
      </c>
      <c r="S497" s="55" t="s">
        <v>514</v>
      </c>
      <c r="T497" s="52">
        <v>110.83018610894713</v>
      </c>
      <c r="U497" s="52">
        <v>2.4093518719336333</v>
      </c>
      <c r="V497" s="52">
        <v>27.395179186931319</v>
      </c>
      <c r="W497" s="52">
        <v>0.66084862073737827</v>
      </c>
      <c r="X497" s="67">
        <v>1341.8063732916792</v>
      </c>
      <c r="Y497" s="67">
        <v>30.163885113881115</v>
      </c>
      <c r="Z497" s="52">
        <v>4.4880771478667452</v>
      </c>
      <c r="AA497" s="52">
        <v>9.257744009351257E-2</v>
      </c>
      <c r="AB497" s="68">
        <v>53.139497210638673</v>
      </c>
      <c r="AC497" s="68">
        <v>1.3545362034084369</v>
      </c>
      <c r="AD497" s="52">
        <v>5.0832745184000521</v>
      </c>
      <c r="AE497" s="52">
        <v>0.14814643405173195</v>
      </c>
      <c r="AF497" s="68">
        <v>836.86293909371147</v>
      </c>
      <c r="AG497" s="68">
        <v>20.442453474044861</v>
      </c>
      <c r="AH497" s="67">
        <v>1026.7015310174427</v>
      </c>
      <c r="AI497" s="67">
        <v>19.726195929886824</v>
      </c>
      <c r="AJ497" s="68">
        <v>148.22450494689187</v>
      </c>
      <c r="AK497" s="68">
        <v>3.3128082203966898</v>
      </c>
      <c r="AL497" s="67">
        <v>3472.2954205993578</v>
      </c>
      <c r="AM497" s="67">
        <v>93.929513458543866</v>
      </c>
      <c r="AN497" s="52">
        <v>3.089577318184503</v>
      </c>
      <c r="AO497" s="52">
        <v>0.34091887648932445</v>
      </c>
      <c r="AP497" s="68">
        <v>63.417111434272627</v>
      </c>
      <c r="AQ497" s="68">
        <v>1.1822098003725923</v>
      </c>
      <c r="AR497" s="71"/>
      <c r="AS497" s="71"/>
      <c r="AT497" s="70" t="s">
        <v>514</v>
      </c>
      <c r="AU497" s="70" t="s">
        <v>514</v>
      </c>
      <c r="AV497" s="70">
        <v>9.512727349246318E-3</v>
      </c>
      <c r="AW497" s="70">
        <v>2.8630538623945229E-3</v>
      </c>
      <c r="AX497" s="70">
        <v>0.11460266922976801</v>
      </c>
      <c r="AY497" s="70">
        <v>6.4758357612711374E-3</v>
      </c>
      <c r="AZ497" s="70">
        <v>3.675969483936152E-2</v>
      </c>
      <c r="BA497" s="70">
        <v>6.298711756182733E-3</v>
      </c>
      <c r="BB497" s="70">
        <v>4.8415569109917827E-4</v>
      </c>
      <c r="BC497" s="70">
        <v>3.9808356823710215E-4</v>
      </c>
      <c r="BD497" s="70">
        <v>0</v>
      </c>
      <c r="BE497" s="70">
        <v>0</v>
      </c>
      <c r="BF497" s="70">
        <v>3.0416446716825828E-4</v>
      </c>
      <c r="BG497" s="70">
        <v>1.9263749587323026E-4</v>
      </c>
      <c r="BH497" s="70">
        <v>0</v>
      </c>
      <c r="BI497" s="70">
        <v>0</v>
      </c>
      <c r="BJ497" s="70">
        <v>2.2769262440897487E-2</v>
      </c>
      <c r="BK497" s="70">
        <v>4.0659397215888366E-3</v>
      </c>
    </row>
    <row r="498" spans="1:63" x14ac:dyDescent="0.15">
      <c r="A498" s="21" t="s">
        <v>595</v>
      </c>
      <c r="B498" s="21" t="s">
        <v>134</v>
      </c>
      <c r="C498" s="35">
        <v>41.104500000000002</v>
      </c>
      <c r="D498" s="35">
        <v>10.5152</v>
      </c>
      <c r="E498" s="35">
        <v>48.627099999999999</v>
      </c>
      <c r="F498" s="35">
        <v>0.20555200000000001</v>
      </c>
      <c r="G498" s="35">
        <v>0.39010499999999998</v>
      </c>
      <c r="H498" s="35" t="s">
        <v>514</v>
      </c>
      <c r="I498" s="35" t="s">
        <v>514</v>
      </c>
      <c r="J498" s="35" t="s">
        <v>514</v>
      </c>
      <c r="K498" s="35" t="s">
        <v>514</v>
      </c>
      <c r="L498" s="35">
        <v>100.842</v>
      </c>
      <c r="M498" s="35">
        <v>89.181600000000003</v>
      </c>
      <c r="N498" s="52">
        <v>1.2696237220827384</v>
      </c>
      <c r="O498" s="52">
        <v>6.6715896224092949E-2</v>
      </c>
      <c r="P498" s="70" t="s">
        <v>514</v>
      </c>
      <c r="Q498" s="70" t="s">
        <v>514</v>
      </c>
      <c r="R498" s="55" t="s">
        <v>514</v>
      </c>
      <c r="S498" s="55" t="s">
        <v>514</v>
      </c>
      <c r="T498" s="52">
        <v>109.95871841058816</v>
      </c>
      <c r="U498" s="52">
        <v>2.6656659008627437</v>
      </c>
      <c r="V498" s="52">
        <v>121.95660909971618</v>
      </c>
      <c r="W498" s="52">
        <v>6.0077147339761661</v>
      </c>
      <c r="X498" s="67">
        <v>1331.1030592190118</v>
      </c>
      <c r="Y498" s="67">
        <v>23.352685249456346</v>
      </c>
      <c r="Z498" s="52">
        <v>4.6674459380479254</v>
      </c>
      <c r="AA498" s="52">
        <v>0.11572180011689072</v>
      </c>
      <c r="AB498" s="68">
        <v>57.203105820863982</v>
      </c>
      <c r="AC498" s="68">
        <v>1.2503411108385569</v>
      </c>
      <c r="AD498" s="52">
        <v>5.6388236460940462</v>
      </c>
      <c r="AE498" s="52">
        <v>0.1203689776670322</v>
      </c>
      <c r="AF498" s="68">
        <v>845.80651248860613</v>
      </c>
      <c r="AG498" s="68">
        <v>15.331840105533646</v>
      </c>
      <c r="AH498" s="67">
        <v>1069.9112935305282</v>
      </c>
      <c r="AI498" s="67">
        <v>19.726195929886824</v>
      </c>
      <c r="AJ498" s="68">
        <v>153.33569477264678</v>
      </c>
      <c r="AK498" s="68">
        <v>3.5021115472765008</v>
      </c>
      <c r="AL498" s="67">
        <v>3159.5411065560743</v>
      </c>
      <c r="AM498" s="67">
        <v>65.028124702068837</v>
      </c>
      <c r="AN498" s="52">
        <v>3.2067681819777079</v>
      </c>
      <c r="AO498" s="52">
        <v>0.35157259137961588</v>
      </c>
      <c r="AP498" s="68">
        <v>62.572675862577917</v>
      </c>
      <c r="AQ498" s="68">
        <v>1.435540471881005</v>
      </c>
      <c r="AR498" s="71"/>
      <c r="AS498" s="71"/>
      <c r="AT498" s="70" t="s">
        <v>514</v>
      </c>
      <c r="AU498" s="70" t="s">
        <v>514</v>
      </c>
      <c r="AV498" s="70">
        <v>1.1175145720959267E-2</v>
      </c>
      <c r="AW498" s="70">
        <v>3.786619624457273E-3</v>
      </c>
      <c r="AX498" s="70">
        <v>0.12529761010823096</v>
      </c>
      <c r="AY498" s="70">
        <v>6.9664293795492545E-3</v>
      </c>
      <c r="AZ498" s="70">
        <v>5.9786132898849216E-2</v>
      </c>
      <c r="BA498" s="70">
        <v>8.1573480121055076E-3</v>
      </c>
      <c r="BB498" s="70">
        <v>1.0974195664914708E-3</v>
      </c>
      <c r="BC498" s="70">
        <v>6.7781796753884965E-4</v>
      </c>
      <c r="BD498" s="70">
        <v>0</v>
      </c>
      <c r="BE498" s="70">
        <v>0</v>
      </c>
      <c r="BF498" s="70">
        <v>9.1249340150477485E-4</v>
      </c>
      <c r="BG498" s="70">
        <v>5.4749604090286493E-4</v>
      </c>
      <c r="BH498" s="70">
        <v>5.5047254231840783E-3</v>
      </c>
      <c r="BI498" s="70">
        <v>2.2608693702363177E-3</v>
      </c>
      <c r="BJ498" s="70">
        <v>2.6326959697287718E-2</v>
      </c>
      <c r="BK498" s="70">
        <v>4.2692367076682782E-3</v>
      </c>
    </row>
    <row r="499" spans="1:63" x14ac:dyDescent="0.15">
      <c r="A499" s="21" t="s">
        <v>595</v>
      </c>
      <c r="B499" s="21" t="s">
        <v>135</v>
      </c>
      <c r="C499" s="35">
        <v>39.302199999999999</v>
      </c>
      <c r="D499" s="35">
        <v>19.488800000000001</v>
      </c>
      <c r="E499" s="35">
        <v>41.133400000000002</v>
      </c>
      <c r="F499" s="35">
        <v>0.25299300000000002</v>
      </c>
      <c r="G499" s="35">
        <v>0.18700600000000001</v>
      </c>
      <c r="H499" s="35" t="s">
        <v>514</v>
      </c>
      <c r="I499" s="35" t="s">
        <v>514</v>
      </c>
      <c r="J499" s="35" t="s">
        <v>514</v>
      </c>
      <c r="K499" s="35" t="s">
        <v>514</v>
      </c>
      <c r="L499" s="35">
        <v>100.364</v>
      </c>
      <c r="M499" s="35">
        <v>79.001999999999995</v>
      </c>
      <c r="N499" s="52">
        <v>1.9115115115115116</v>
      </c>
      <c r="O499" s="52">
        <v>8.5921987561331833E-2</v>
      </c>
      <c r="P499" s="70" t="s">
        <v>514</v>
      </c>
      <c r="Q499" s="70" t="s">
        <v>514</v>
      </c>
      <c r="R499" s="55" t="s">
        <v>514</v>
      </c>
      <c r="S499" s="55" t="s">
        <v>514</v>
      </c>
      <c r="T499" s="52">
        <v>54.543625356114596</v>
      </c>
      <c r="U499" s="52">
        <v>2.3068262603619893</v>
      </c>
      <c r="V499" s="52">
        <v>38.389297150107701</v>
      </c>
      <c r="W499" s="52">
        <v>1.2616200941349949</v>
      </c>
      <c r="X499" s="67">
        <v>1604.5240823480631</v>
      </c>
      <c r="Y499" s="67">
        <v>68.111998644247677</v>
      </c>
      <c r="Z499" s="52">
        <v>5.7089421390999417</v>
      </c>
      <c r="AA499" s="52">
        <v>0.21215663354763298</v>
      </c>
      <c r="AB499" s="68">
        <v>68.872956188690509</v>
      </c>
      <c r="AC499" s="68">
        <v>3.5426331473759114</v>
      </c>
      <c r="AD499" s="52">
        <v>9.4998900835673101</v>
      </c>
      <c r="AE499" s="52">
        <v>0.34258862874463009</v>
      </c>
      <c r="AF499" s="68">
        <v>234.83268428309034</v>
      </c>
      <c r="AG499" s="68">
        <v>8.8158080606818476</v>
      </c>
      <c r="AH499" s="67">
        <v>2060.9178033415092</v>
      </c>
      <c r="AI499" s="67">
        <v>75.147413066235515</v>
      </c>
      <c r="AJ499" s="68">
        <v>216.08974763330409</v>
      </c>
      <c r="AK499" s="68">
        <v>7.7614364020722437</v>
      </c>
      <c r="AL499" s="67">
        <v>1661.8298534973146</v>
      </c>
      <c r="AM499" s="67">
        <v>71.2212794355992</v>
      </c>
      <c r="AN499" s="52">
        <v>5.5825466025126884</v>
      </c>
      <c r="AO499" s="52">
        <v>0.27699658714757613</v>
      </c>
      <c r="AP499" s="68">
        <v>142.87849873074472</v>
      </c>
      <c r="AQ499" s="68">
        <v>4.6443956443208982</v>
      </c>
      <c r="AR499" s="71"/>
      <c r="AS499" s="71"/>
      <c r="AT499" s="70" t="s">
        <v>514</v>
      </c>
      <c r="AU499" s="70" t="s">
        <v>514</v>
      </c>
      <c r="AV499" s="70">
        <v>5.8184643009953213E-3</v>
      </c>
      <c r="AW499" s="70">
        <v>2.6783407099819729E-3</v>
      </c>
      <c r="AX499" s="70">
        <v>0.13932858759098507</v>
      </c>
      <c r="AY499" s="70">
        <v>9.8118723655623297E-3</v>
      </c>
      <c r="AZ499" s="70">
        <v>4.5330073130560977E-2</v>
      </c>
      <c r="BA499" s="70">
        <v>7.5378025934645819E-3</v>
      </c>
      <c r="BB499" s="70">
        <v>0</v>
      </c>
      <c r="BC499" s="70">
        <v>0</v>
      </c>
      <c r="BD499" s="70">
        <v>0</v>
      </c>
      <c r="BE499" s="70">
        <v>0</v>
      </c>
      <c r="BF499" s="70">
        <v>0</v>
      </c>
      <c r="BG499" s="70">
        <v>0</v>
      </c>
      <c r="BH499" s="70">
        <v>5.1115307500995012E-3</v>
      </c>
      <c r="BI499" s="70">
        <v>2.359168038507462E-3</v>
      </c>
      <c r="BJ499" s="70">
        <v>3.8524778862054229E-2</v>
      </c>
      <c r="BK499" s="70">
        <v>5.8956125963038133E-3</v>
      </c>
    </row>
    <row r="500" spans="1:63" x14ac:dyDescent="0.15">
      <c r="A500" s="21" t="s">
        <v>595</v>
      </c>
      <c r="B500" s="21" t="s">
        <v>136</v>
      </c>
      <c r="C500" s="35">
        <v>39.633400000000002</v>
      </c>
      <c r="D500" s="35">
        <v>19.284700000000001</v>
      </c>
      <c r="E500" s="35">
        <v>41.623899999999999</v>
      </c>
      <c r="F500" s="35">
        <v>0.24662800000000001</v>
      </c>
      <c r="G500" s="35">
        <v>0.17060400000000001</v>
      </c>
      <c r="H500" s="35" t="s">
        <v>514</v>
      </c>
      <c r="I500" s="35" t="s">
        <v>514</v>
      </c>
      <c r="J500" s="35" t="s">
        <v>514</v>
      </c>
      <c r="K500" s="35" t="s">
        <v>514</v>
      </c>
      <c r="L500" s="35">
        <v>100.959</v>
      </c>
      <c r="M500" s="35">
        <v>79.370900000000006</v>
      </c>
      <c r="N500" s="52">
        <v>1.7073204351892877</v>
      </c>
      <c r="O500" s="52">
        <v>9.0976222123763106E-2</v>
      </c>
      <c r="P500" s="70" t="s">
        <v>514</v>
      </c>
      <c r="Q500" s="70" t="s">
        <v>514</v>
      </c>
      <c r="R500" s="55" t="s">
        <v>514</v>
      </c>
      <c r="S500" s="55" t="s">
        <v>514</v>
      </c>
      <c r="T500" s="52">
        <v>69.204787810859685</v>
      </c>
      <c r="U500" s="52">
        <v>1.5891469793604818</v>
      </c>
      <c r="V500" s="52">
        <v>56.232209910016913</v>
      </c>
      <c r="W500" s="52">
        <v>1.3216972414747565</v>
      </c>
      <c r="X500" s="67">
        <v>1734.9099083241945</v>
      </c>
      <c r="Y500" s="67">
        <v>36.97508497830588</v>
      </c>
      <c r="Z500" s="52">
        <v>6.8275862068965525</v>
      </c>
      <c r="AA500" s="52">
        <v>0.16393921683226187</v>
      </c>
      <c r="AB500" s="68">
        <v>85.54417099987127</v>
      </c>
      <c r="AC500" s="68">
        <v>2.7090724068168739</v>
      </c>
      <c r="AD500" s="52">
        <v>10.564692578314133</v>
      </c>
      <c r="AE500" s="52">
        <v>0.24073795533406439</v>
      </c>
      <c r="AF500" s="68">
        <v>218.47872150385444</v>
      </c>
      <c r="AG500" s="68">
        <v>4.2162560290217526</v>
      </c>
      <c r="AH500" s="67">
        <v>1983.8917049486176</v>
      </c>
      <c r="AI500" s="67">
        <v>45.088447839741313</v>
      </c>
      <c r="AJ500" s="68">
        <v>201.13478480979902</v>
      </c>
      <c r="AK500" s="68">
        <v>5.2058414891947979</v>
      </c>
      <c r="AL500" s="67">
        <v>1434.7475132678678</v>
      </c>
      <c r="AM500" s="67">
        <v>31.997966123240218</v>
      </c>
      <c r="AN500" s="52">
        <v>4.7622105559602508</v>
      </c>
      <c r="AO500" s="52">
        <v>0.28765030203786751</v>
      </c>
      <c r="AP500" s="68">
        <v>124.9764646108169</v>
      </c>
      <c r="AQ500" s="68">
        <v>3.2088551724398933</v>
      </c>
      <c r="AR500" s="71"/>
      <c r="AS500" s="71"/>
      <c r="AT500" s="70" t="s">
        <v>514</v>
      </c>
      <c r="AU500" s="70" t="s">
        <v>514</v>
      </c>
      <c r="AV500" s="70">
        <v>8.2197352823584688E-3</v>
      </c>
      <c r="AW500" s="70">
        <v>2.7706972861882484E-3</v>
      </c>
      <c r="AX500" s="70">
        <v>0.172688953633897</v>
      </c>
      <c r="AY500" s="70">
        <v>1.1774246838674795E-2</v>
      </c>
      <c r="AZ500" s="70">
        <v>5.1422269747196735E-2</v>
      </c>
      <c r="BA500" s="70">
        <v>9.1899237098403801E-3</v>
      </c>
      <c r="BB500" s="70">
        <v>4.9491470645693782E-4</v>
      </c>
      <c r="BC500" s="70">
        <v>4.3036061431038069E-4</v>
      </c>
      <c r="BD500" s="70">
        <v>0</v>
      </c>
      <c r="BE500" s="70">
        <v>0</v>
      </c>
      <c r="BF500" s="70">
        <v>0</v>
      </c>
      <c r="BG500" s="70">
        <v>0</v>
      </c>
      <c r="BH500" s="70">
        <v>4.9149334135572126E-3</v>
      </c>
      <c r="BI500" s="70">
        <v>3.1455573846766163E-3</v>
      </c>
      <c r="BJ500" s="70">
        <v>4.4013797486199158E-2</v>
      </c>
      <c r="BK500" s="70">
        <v>6.6071520475818593E-3</v>
      </c>
    </row>
    <row r="501" spans="1:63" x14ac:dyDescent="0.15">
      <c r="A501" s="21" t="s">
        <v>595</v>
      </c>
      <c r="B501" s="21" t="s">
        <v>137</v>
      </c>
      <c r="C501" s="35">
        <v>40.523499999999999</v>
      </c>
      <c r="D501" s="35">
        <v>14.072699999999999</v>
      </c>
      <c r="E501" s="35">
        <v>45.954300000000003</v>
      </c>
      <c r="F501" s="35">
        <v>0.19544800000000001</v>
      </c>
      <c r="G501" s="35">
        <v>0.34548299999999998</v>
      </c>
      <c r="H501" s="35" t="s">
        <v>514</v>
      </c>
      <c r="I501" s="35" t="s">
        <v>514</v>
      </c>
      <c r="J501" s="35" t="s">
        <v>514</v>
      </c>
      <c r="K501" s="35" t="s">
        <v>514</v>
      </c>
      <c r="L501" s="35">
        <v>101.09099999999999</v>
      </c>
      <c r="M501" s="35">
        <v>85.339399999999998</v>
      </c>
      <c r="N501" s="52">
        <v>1.3959795861435207</v>
      </c>
      <c r="O501" s="52">
        <v>6.8737590049065461E-2</v>
      </c>
      <c r="P501" s="70" t="s">
        <v>514</v>
      </c>
      <c r="Q501" s="70" t="s">
        <v>514</v>
      </c>
      <c r="R501" s="55" t="s">
        <v>514</v>
      </c>
      <c r="S501" s="55" t="s">
        <v>514</v>
      </c>
      <c r="T501" s="52">
        <v>125.08124611740566</v>
      </c>
      <c r="U501" s="52">
        <v>2.9219799297918536</v>
      </c>
      <c r="V501" s="52">
        <v>18.593877101656233</v>
      </c>
      <c r="W501" s="52">
        <v>0.5947637586636404</v>
      </c>
      <c r="X501" s="67">
        <v>1435.2171142895047</v>
      </c>
      <c r="Y501" s="67">
        <v>33.082970770063156</v>
      </c>
      <c r="Z501" s="52">
        <v>5.3907071887784923</v>
      </c>
      <c r="AA501" s="52">
        <v>0.11572180011689072</v>
      </c>
      <c r="AB501" s="68">
        <v>71.269443317797752</v>
      </c>
      <c r="AC501" s="68">
        <v>1.8755116662578357</v>
      </c>
      <c r="AD501" s="52">
        <v>9.2406338239767791</v>
      </c>
      <c r="AE501" s="52">
        <v>0.20370134682113142</v>
      </c>
      <c r="AF501" s="68">
        <v>692.48811143326964</v>
      </c>
      <c r="AG501" s="68">
        <v>15.331840105533646</v>
      </c>
      <c r="AH501" s="67">
        <v>1387.4091137353732</v>
      </c>
      <c r="AI501" s="67">
        <v>30.998307889822151</v>
      </c>
      <c r="AJ501" s="68">
        <v>171.2248591627889</v>
      </c>
      <c r="AK501" s="68">
        <v>4.2593248547957439</v>
      </c>
      <c r="AL501" s="67">
        <v>2880.8491435472079</v>
      </c>
      <c r="AM501" s="67">
        <v>83.607588902659927</v>
      </c>
      <c r="AN501" s="52">
        <v>3.7394539264922777</v>
      </c>
      <c r="AO501" s="52">
        <v>0.37288002116019858</v>
      </c>
      <c r="AP501" s="68">
        <v>97.616752087908338</v>
      </c>
      <c r="AQ501" s="68">
        <v>2.6177502722535975</v>
      </c>
      <c r="AR501" s="71"/>
      <c r="AS501" s="71"/>
      <c r="AT501" s="70" t="s">
        <v>514</v>
      </c>
      <c r="AU501" s="70" t="s">
        <v>514</v>
      </c>
      <c r="AV501" s="70">
        <v>1.1544572025784367E-2</v>
      </c>
      <c r="AW501" s="70">
        <v>3.1401235910133475E-3</v>
      </c>
      <c r="AX501" s="70">
        <v>0.1234333543587741</v>
      </c>
      <c r="AY501" s="70">
        <v>6.9664293795492545E-3</v>
      </c>
      <c r="AZ501" s="70">
        <v>6.1438254015225013E-2</v>
      </c>
      <c r="BA501" s="70">
        <v>9.1899237098403801E-3</v>
      </c>
      <c r="BB501" s="70">
        <v>5.9174584467677348E-4</v>
      </c>
      <c r="BC501" s="70">
        <v>4.3036061431038069E-4</v>
      </c>
      <c r="BD501" s="70">
        <v>0</v>
      </c>
      <c r="BE501" s="70">
        <v>0</v>
      </c>
      <c r="BF501" s="70">
        <v>0</v>
      </c>
      <c r="BG501" s="70">
        <v>0</v>
      </c>
      <c r="BH501" s="70">
        <v>4.1285440673880583E-3</v>
      </c>
      <c r="BI501" s="70">
        <v>2.0642720336940291E-3</v>
      </c>
      <c r="BJ501" s="70">
        <v>2.86648750372013E-2</v>
      </c>
      <c r="BK501" s="70">
        <v>4.4725336937477206E-3</v>
      </c>
    </row>
    <row r="502" spans="1:63" x14ac:dyDescent="0.15">
      <c r="A502" s="21" t="s">
        <v>595</v>
      </c>
      <c r="B502" s="21" t="s">
        <v>138</v>
      </c>
      <c r="C502" s="35">
        <v>39.241700000000002</v>
      </c>
      <c r="D502" s="35">
        <v>20.416899999999998</v>
      </c>
      <c r="E502" s="35">
        <v>40.575499999999998</v>
      </c>
      <c r="F502" s="35">
        <v>0.19858500000000001</v>
      </c>
      <c r="G502" s="35">
        <v>0.25007499999999999</v>
      </c>
      <c r="H502" s="35" t="s">
        <v>514</v>
      </c>
      <c r="I502" s="35" t="s">
        <v>514</v>
      </c>
      <c r="J502" s="35" t="s">
        <v>514</v>
      </c>
      <c r="K502" s="35" t="s">
        <v>514</v>
      </c>
      <c r="L502" s="35">
        <v>100.68300000000001</v>
      </c>
      <c r="M502" s="35">
        <v>77.986199999999997</v>
      </c>
      <c r="N502" s="52">
        <v>2.043932457047211</v>
      </c>
      <c r="O502" s="52">
        <v>8.7943681386304332E-2</v>
      </c>
      <c r="P502" s="70" t="s">
        <v>514</v>
      </c>
      <c r="Q502" s="70" t="s">
        <v>514</v>
      </c>
      <c r="R502" s="55" t="s">
        <v>514</v>
      </c>
      <c r="S502" s="55" t="s">
        <v>514</v>
      </c>
      <c r="T502" s="52">
        <v>67.461852414141731</v>
      </c>
      <c r="U502" s="52">
        <v>1.0765189215022617</v>
      </c>
      <c r="V502" s="52">
        <v>28.356413544367506</v>
      </c>
      <c r="W502" s="52">
        <v>0.60077147339761661</v>
      </c>
      <c r="X502" s="67">
        <v>1507.2212271419951</v>
      </c>
      <c r="Y502" s="67">
        <v>26.271770905638391</v>
      </c>
      <c r="Z502" s="52">
        <v>6.3646990064289888</v>
      </c>
      <c r="AA502" s="52">
        <v>0.13500876680303919</v>
      </c>
      <c r="AB502" s="68">
        <v>112.00972451262074</v>
      </c>
      <c r="AC502" s="68">
        <v>2.1880969439674751</v>
      </c>
      <c r="AD502" s="52">
        <v>7.7406511792029926</v>
      </c>
      <c r="AE502" s="52">
        <v>0.18518304256466492</v>
      </c>
      <c r="AF502" s="68">
        <v>181.29900924793537</v>
      </c>
      <c r="AG502" s="68">
        <v>4.8550827000856547</v>
      </c>
      <c r="AH502" s="67">
        <v>2144.5193003776963</v>
      </c>
      <c r="AI502" s="67">
        <v>39.452391859773648</v>
      </c>
      <c r="AJ502" s="68">
        <v>203.02781807859714</v>
      </c>
      <c r="AK502" s="68">
        <v>4.6379315085553658</v>
      </c>
      <c r="AL502" s="67">
        <v>2189.280198302984</v>
      </c>
      <c r="AM502" s="67">
        <v>50.577430323831315</v>
      </c>
      <c r="AN502" s="52">
        <v>4.4532528241418001</v>
      </c>
      <c r="AO502" s="52">
        <v>0.37288002116019858</v>
      </c>
      <c r="AP502" s="68">
        <v>145.58069256016782</v>
      </c>
      <c r="AQ502" s="68">
        <v>3.7155165154567191</v>
      </c>
      <c r="AR502" s="71"/>
      <c r="AS502" s="71"/>
      <c r="AT502" s="70" t="s">
        <v>514</v>
      </c>
      <c r="AU502" s="70" t="s">
        <v>514</v>
      </c>
      <c r="AV502" s="70">
        <v>1.256049436405339E-2</v>
      </c>
      <c r="AW502" s="70">
        <v>3.6942630482509975E-3</v>
      </c>
      <c r="AX502" s="70">
        <v>0.16366203105757965</v>
      </c>
      <c r="AY502" s="70">
        <v>9.7137536419067069E-3</v>
      </c>
      <c r="AZ502" s="70">
        <v>7.093795043438586E-2</v>
      </c>
      <c r="BA502" s="70">
        <v>8.9834085702934045E-3</v>
      </c>
      <c r="BB502" s="70">
        <v>5.164327371724568E-4</v>
      </c>
      <c r="BC502" s="70">
        <v>3.9808356823710215E-4</v>
      </c>
      <c r="BD502" s="70">
        <v>0</v>
      </c>
      <c r="BE502" s="70">
        <v>0</v>
      </c>
      <c r="BF502" s="70">
        <v>4.866631474692133E-4</v>
      </c>
      <c r="BG502" s="70">
        <v>2.9402565159598301E-4</v>
      </c>
      <c r="BH502" s="70">
        <v>5.701322759726366E-3</v>
      </c>
      <c r="BI502" s="70">
        <v>2.359168038507462E-3</v>
      </c>
      <c r="BJ502" s="70">
        <v>4.4826985430516927E-2</v>
      </c>
      <c r="BK502" s="70">
        <v>4.7774791728668834E-3</v>
      </c>
    </row>
    <row r="503" spans="1:63" x14ac:dyDescent="0.15">
      <c r="A503" s="21" t="s">
        <v>595</v>
      </c>
      <c r="B503" s="21" t="s">
        <v>139</v>
      </c>
      <c r="C503" s="35">
        <v>39.834699999999998</v>
      </c>
      <c r="D503" s="35">
        <v>16.768699999999999</v>
      </c>
      <c r="E503" s="35">
        <v>43.596899999999998</v>
      </c>
      <c r="F503" s="35">
        <v>0.198463</v>
      </c>
      <c r="G503" s="35">
        <v>0.319998</v>
      </c>
      <c r="H503" s="35" t="s">
        <v>514</v>
      </c>
      <c r="I503" s="35" t="s">
        <v>514</v>
      </c>
      <c r="J503" s="35" t="s">
        <v>514</v>
      </c>
      <c r="K503" s="35" t="s">
        <v>514</v>
      </c>
      <c r="L503" s="35">
        <v>100.71899999999999</v>
      </c>
      <c r="M503" s="35">
        <v>82.252300000000005</v>
      </c>
      <c r="N503" s="52">
        <v>2.0368565286598077</v>
      </c>
      <c r="O503" s="52">
        <v>6.3683355486634174E-2</v>
      </c>
      <c r="P503" s="70" t="s">
        <v>514</v>
      </c>
      <c r="Q503" s="70" t="s">
        <v>514</v>
      </c>
      <c r="R503" s="55" t="s">
        <v>514</v>
      </c>
      <c r="S503" s="55" t="s">
        <v>514</v>
      </c>
      <c r="T503" s="52">
        <v>65.46260298849468</v>
      </c>
      <c r="U503" s="52">
        <v>1.2303073388597277</v>
      </c>
      <c r="V503" s="52">
        <v>38.869914328825793</v>
      </c>
      <c r="W503" s="52">
        <v>1.2015429467952332</v>
      </c>
      <c r="X503" s="67">
        <v>1486.7876275487206</v>
      </c>
      <c r="Y503" s="67">
        <v>39.894170634487928</v>
      </c>
      <c r="Z503" s="52">
        <v>6.2104032729398027</v>
      </c>
      <c r="AA503" s="52">
        <v>0.14465225014611338</v>
      </c>
      <c r="AB503" s="68">
        <v>93.254607850042376</v>
      </c>
      <c r="AC503" s="68">
        <v>2.3964871291072343</v>
      </c>
      <c r="AD503" s="52">
        <v>7.7684286355876937</v>
      </c>
      <c r="AE503" s="52">
        <v>0.16666473830819842</v>
      </c>
      <c r="AF503" s="68">
        <v>247.6092177043684</v>
      </c>
      <c r="AG503" s="68">
        <v>4.5995520316600942</v>
      </c>
      <c r="AH503" s="67">
        <v>1762.206836403223</v>
      </c>
      <c r="AI503" s="67">
        <v>36.634363869789816</v>
      </c>
      <c r="AJ503" s="68">
        <v>181.06863216053907</v>
      </c>
      <c r="AK503" s="68">
        <v>3.7860665375962168</v>
      </c>
      <c r="AL503" s="67">
        <v>2667.1853052404103</v>
      </c>
      <c r="AM503" s="67">
        <v>51.609622779419709</v>
      </c>
      <c r="AN503" s="52">
        <v>5.8062746152088076</v>
      </c>
      <c r="AO503" s="52">
        <v>0.36222630626990726</v>
      </c>
      <c r="AP503" s="68">
        <v>116.53210889386982</v>
      </c>
      <c r="AQ503" s="68">
        <v>2.87108094376201</v>
      </c>
      <c r="AR503" s="71"/>
      <c r="AS503" s="71"/>
      <c r="AT503" s="70" t="s">
        <v>514</v>
      </c>
      <c r="AU503" s="70" t="s">
        <v>514</v>
      </c>
      <c r="AV503" s="70">
        <v>1.0898075992340443E-2</v>
      </c>
      <c r="AW503" s="70">
        <v>3.3248367434258975E-3</v>
      </c>
      <c r="AX503" s="70">
        <v>0.15934480721673222</v>
      </c>
      <c r="AY503" s="70">
        <v>9.0269225763173425E-3</v>
      </c>
      <c r="AZ503" s="70">
        <v>5.7307951224285524E-2</v>
      </c>
      <c r="BA503" s="70">
        <v>7.4345450236910941E-3</v>
      </c>
      <c r="BB503" s="70">
        <v>0</v>
      </c>
      <c r="BC503" s="70">
        <v>0</v>
      </c>
      <c r="BD503" s="70">
        <v>0</v>
      </c>
      <c r="BE503" s="70">
        <v>0</v>
      </c>
      <c r="BF503" s="70">
        <v>0</v>
      </c>
      <c r="BG503" s="70">
        <v>0</v>
      </c>
      <c r="BH503" s="70">
        <v>1.3761813557960196E-3</v>
      </c>
      <c r="BI503" s="70">
        <v>1.0812853509825869E-3</v>
      </c>
      <c r="BJ503" s="70">
        <v>4.1675882146285578E-2</v>
      </c>
      <c r="BK503" s="70">
        <v>5.6923156102243718E-3</v>
      </c>
    </row>
    <row r="504" spans="1:63" x14ac:dyDescent="0.15">
      <c r="A504" s="21" t="s">
        <v>595</v>
      </c>
      <c r="B504" s="21" t="s">
        <v>140</v>
      </c>
      <c r="C504" s="35">
        <v>39.307499999999997</v>
      </c>
      <c r="D504" s="35">
        <v>21.0487</v>
      </c>
      <c r="E504" s="35">
        <v>40.008499999999998</v>
      </c>
      <c r="F504" s="35">
        <v>0.243703</v>
      </c>
      <c r="G504" s="35">
        <v>0.18384</v>
      </c>
      <c r="H504" s="35" t="s">
        <v>514</v>
      </c>
      <c r="I504" s="35" t="s">
        <v>514</v>
      </c>
      <c r="J504" s="35" t="s">
        <v>514</v>
      </c>
      <c r="K504" s="35" t="s">
        <v>514</v>
      </c>
      <c r="L504" s="35">
        <v>100.792</v>
      </c>
      <c r="M504" s="35">
        <v>77.2119</v>
      </c>
      <c r="N504" s="52">
        <v>1.9630647040483107</v>
      </c>
      <c r="O504" s="52">
        <v>7.1770130786524222E-2</v>
      </c>
      <c r="P504" s="70" t="s">
        <v>514</v>
      </c>
      <c r="Q504" s="70" t="s">
        <v>514</v>
      </c>
      <c r="R504" s="55" t="s">
        <v>514</v>
      </c>
      <c r="S504" s="55" t="s">
        <v>514</v>
      </c>
      <c r="T504" s="52">
        <v>68.128268889357429</v>
      </c>
      <c r="U504" s="52">
        <v>1.5891469793604818</v>
      </c>
      <c r="V504" s="52">
        <v>35.205208341100331</v>
      </c>
      <c r="W504" s="52">
        <v>0.84108006275666314</v>
      </c>
      <c r="X504" s="67">
        <v>1714.47630873092</v>
      </c>
      <c r="Y504" s="67">
        <v>41.840227738609286</v>
      </c>
      <c r="Z504" s="52">
        <v>6.7697253068381062</v>
      </c>
      <c r="AA504" s="52">
        <v>0.17358270017533606</v>
      </c>
      <c r="AB504" s="68">
        <v>75.958222483442341</v>
      </c>
      <c r="AC504" s="68">
        <v>2.2922920365373547</v>
      </c>
      <c r="AD504" s="52">
        <v>9.7221097346449081</v>
      </c>
      <c r="AE504" s="52">
        <v>0.21296049894936467</v>
      </c>
      <c r="AF504" s="68">
        <v>173.63308919516854</v>
      </c>
      <c r="AG504" s="68">
        <v>4.2162560290217526</v>
      </c>
      <c r="AH504" s="67">
        <v>2163.3061536442551</v>
      </c>
      <c r="AI504" s="67">
        <v>46.967133166397197</v>
      </c>
      <c r="AJ504" s="68">
        <v>214.6699726817055</v>
      </c>
      <c r="AK504" s="68">
        <v>5.3951448160746089</v>
      </c>
      <c r="AL504" s="67">
        <v>1525.5804493596465</v>
      </c>
      <c r="AM504" s="67">
        <v>36.126735945593794</v>
      </c>
      <c r="AN504" s="52">
        <v>5.571892887622397</v>
      </c>
      <c r="AO504" s="52">
        <v>0.25568915736699332</v>
      </c>
      <c r="AP504" s="68">
        <v>136.88300617171231</v>
      </c>
      <c r="AQ504" s="68">
        <v>3.4621858439483058</v>
      </c>
      <c r="AR504" s="71"/>
      <c r="AS504" s="71"/>
      <c r="AT504" s="70" t="s">
        <v>514</v>
      </c>
      <c r="AU504" s="70" t="s">
        <v>514</v>
      </c>
      <c r="AV504" s="70">
        <v>1.9025454698492636E-2</v>
      </c>
      <c r="AW504" s="70">
        <v>3.5095498958384475E-3</v>
      </c>
      <c r="AX504" s="70">
        <v>0.16974539192422827</v>
      </c>
      <c r="AY504" s="70">
        <v>9.8118723655623297E-3</v>
      </c>
      <c r="AZ504" s="70">
        <v>4.9563633491273962E-2</v>
      </c>
      <c r="BA504" s="70">
        <v>6.298711756182733E-3</v>
      </c>
      <c r="BB504" s="70">
        <v>4.0884258359486165E-4</v>
      </c>
      <c r="BC504" s="70">
        <v>3.4428849144830457E-4</v>
      </c>
      <c r="BD504" s="70">
        <v>0</v>
      </c>
      <c r="BE504" s="70">
        <v>0</v>
      </c>
      <c r="BF504" s="70">
        <v>3.548585450296347E-4</v>
      </c>
      <c r="BG504" s="70">
        <v>2.3319275816233138E-4</v>
      </c>
      <c r="BH504" s="70">
        <v>5.2098294183706454E-3</v>
      </c>
      <c r="BI504" s="70">
        <v>2.1625707019651739E-3</v>
      </c>
      <c r="BJ504" s="70">
        <v>5.1332488985059065E-2</v>
      </c>
      <c r="BK504" s="70">
        <v>6.2005580754229761E-3</v>
      </c>
    </row>
    <row r="505" spans="1:63" x14ac:dyDescent="0.15">
      <c r="A505" s="21" t="s">
        <v>595</v>
      </c>
      <c r="B505" s="21" t="s">
        <v>141</v>
      </c>
      <c r="C505" s="35">
        <v>39.8461</v>
      </c>
      <c r="D505" s="35">
        <v>16.736599999999999</v>
      </c>
      <c r="E505" s="35">
        <v>43.499699999999997</v>
      </c>
      <c r="F505" s="35">
        <v>0.200103</v>
      </c>
      <c r="G505" s="35">
        <v>0.32259100000000002</v>
      </c>
      <c r="H505" s="35" t="s">
        <v>514</v>
      </c>
      <c r="I505" s="35" t="s">
        <v>514</v>
      </c>
      <c r="J505" s="35" t="s">
        <v>514</v>
      </c>
      <c r="K505" s="35" t="s">
        <v>514</v>
      </c>
      <c r="L505" s="35">
        <v>100.605</v>
      </c>
      <c r="M505" s="35">
        <v>82.247699999999995</v>
      </c>
      <c r="N505" s="52">
        <v>2.1035724248839003</v>
      </c>
      <c r="O505" s="52">
        <v>7.3791824611496734E-2</v>
      </c>
      <c r="P505" s="70" t="s">
        <v>514</v>
      </c>
      <c r="Q505" s="70" t="s">
        <v>514</v>
      </c>
      <c r="R505" s="55" t="s">
        <v>514</v>
      </c>
      <c r="S505" s="55" t="s">
        <v>514</v>
      </c>
      <c r="T505" s="52">
        <v>64.796186513278997</v>
      </c>
      <c r="U505" s="52">
        <v>1.6916725909321255</v>
      </c>
      <c r="V505" s="52">
        <v>26.433944829495129</v>
      </c>
      <c r="W505" s="52">
        <v>1.3216972414747565</v>
      </c>
      <c r="X505" s="67">
        <v>1536.4120837038154</v>
      </c>
      <c r="Y505" s="67">
        <v>32.109942218002473</v>
      </c>
      <c r="Z505" s="52">
        <v>6.1814728229105791</v>
      </c>
      <c r="AA505" s="52">
        <v>0.16393921683226187</v>
      </c>
      <c r="AB505" s="68">
        <v>93.671388220321901</v>
      </c>
      <c r="AC505" s="68">
        <v>2.0839018513975951</v>
      </c>
      <c r="AD505" s="52">
        <v>7.6017638972794952</v>
      </c>
      <c r="AE505" s="52">
        <v>0.16666473830819842</v>
      </c>
      <c r="AF505" s="68">
        <v>247.73698303858117</v>
      </c>
      <c r="AG505" s="68">
        <v>5.2383787027239954</v>
      </c>
      <c r="AH505" s="67">
        <v>1818.5673962028995</v>
      </c>
      <c r="AI505" s="67">
        <v>34.755678543133925</v>
      </c>
      <c r="AJ505" s="68">
        <v>180.97398049709915</v>
      </c>
      <c r="AK505" s="68">
        <v>4.1646731913558392</v>
      </c>
      <c r="AL505" s="67">
        <v>2644.4770712174659</v>
      </c>
      <c r="AM505" s="67">
        <v>60.899354879715254</v>
      </c>
      <c r="AN505" s="52">
        <v>5.8808506194408467</v>
      </c>
      <c r="AO505" s="52">
        <v>0.38353373605049002</v>
      </c>
      <c r="AP505" s="68">
        <v>115.60322976500565</v>
      </c>
      <c r="AQ505" s="68">
        <v>3.3777422867788354</v>
      </c>
      <c r="AR505" s="71"/>
      <c r="AS505" s="71"/>
      <c r="AT505" s="70" t="s">
        <v>514</v>
      </c>
      <c r="AU505" s="70" t="s">
        <v>514</v>
      </c>
      <c r="AV505" s="70">
        <v>6.5573169106455213E-3</v>
      </c>
      <c r="AW505" s="70">
        <v>2.1242012527443233E-3</v>
      </c>
      <c r="AX505" s="70">
        <v>0.15502758337588479</v>
      </c>
      <c r="AY505" s="70">
        <v>1.0793059602118562E-2</v>
      </c>
      <c r="AZ505" s="70">
        <v>5.5862345247456695E-2</v>
      </c>
      <c r="BA505" s="70">
        <v>8.1573480121055076E-3</v>
      </c>
      <c r="BB505" s="70">
        <v>0</v>
      </c>
      <c r="BC505" s="70">
        <v>0</v>
      </c>
      <c r="BD505" s="70">
        <v>0</v>
      </c>
      <c r="BE505" s="70">
        <v>0</v>
      </c>
      <c r="BF505" s="70">
        <v>1.4194341801185387E-4</v>
      </c>
      <c r="BG505" s="70">
        <v>1.2166578686730332E-4</v>
      </c>
      <c r="BH505" s="70">
        <v>4.9149334135572126E-3</v>
      </c>
      <c r="BI505" s="70">
        <v>2.1625707019651739E-3</v>
      </c>
      <c r="BJ505" s="70">
        <v>4.1879179132365017E-2</v>
      </c>
      <c r="BK505" s="70">
        <v>5.4890186241449302E-3</v>
      </c>
    </row>
    <row r="506" spans="1:63" x14ac:dyDescent="0.15">
      <c r="A506" s="21" t="s">
        <v>595</v>
      </c>
      <c r="B506" s="21" t="s">
        <v>142</v>
      </c>
      <c r="C506" s="35">
        <v>39.9221</v>
      </c>
      <c r="D506" s="35">
        <v>16.808399999999999</v>
      </c>
      <c r="E506" s="35">
        <v>43.647199999999998</v>
      </c>
      <c r="F506" s="35">
        <v>0.20205500000000001</v>
      </c>
      <c r="G506" s="35">
        <v>0.31734499999999999</v>
      </c>
      <c r="H506" s="35" t="s">
        <v>514</v>
      </c>
      <c r="I506" s="35" t="s">
        <v>514</v>
      </c>
      <c r="J506" s="35" t="s">
        <v>514</v>
      </c>
      <c r="K506" s="35" t="s">
        <v>514</v>
      </c>
      <c r="L506" s="35">
        <v>100.89700000000001</v>
      </c>
      <c r="M506" s="35">
        <v>82.2346</v>
      </c>
      <c r="N506" s="52">
        <v>1.9863141830354947</v>
      </c>
      <c r="O506" s="52">
        <v>7.9856906086414284E-2</v>
      </c>
      <c r="P506" s="70" t="s">
        <v>514</v>
      </c>
      <c r="Q506" s="70" t="s">
        <v>514</v>
      </c>
      <c r="R506" s="55" t="s">
        <v>514</v>
      </c>
      <c r="S506" s="55" t="s">
        <v>514</v>
      </c>
      <c r="T506" s="52">
        <v>79.457348968024078</v>
      </c>
      <c r="U506" s="52">
        <v>1.6916725909321255</v>
      </c>
      <c r="V506" s="52">
        <v>43.195468937288638</v>
      </c>
      <c r="W506" s="52">
        <v>1.6821601255133263</v>
      </c>
      <c r="X506" s="67">
        <v>1531.546940943512</v>
      </c>
      <c r="Y506" s="67">
        <v>33.082970770063156</v>
      </c>
      <c r="Z506" s="52">
        <v>6.4611338398597322</v>
      </c>
      <c r="AA506" s="52">
        <v>0.16393921683226187</v>
      </c>
      <c r="AB506" s="68">
        <v>115.65655275256653</v>
      </c>
      <c r="AC506" s="68">
        <v>2.917462591956633</v>
      </c>
      <c r="AD506" s="52">
        <v>8.3517552196663871</v>
      </c>
      <c r="AE506" s="52">
        <v>0.17592389043643167</v>
      </c>
      <c r="AF506" s="68">
        <v>277.12300990752067</v>
      </c>
      <c r="AG506" s="68">
        <v>6.3882667106390194</v>
      </c>
      <c r="AH506" s="67">
        <v>1777.2363190164701</v>
      </c>
      <c r="AI506" s="67">
        <v>39.452391859773648</v>
      </c>
      <c r="AJ506" s="68">
        <v>178.70234057454144</v>
      </c>
      <c r="AK506" s="68">
        <v>3.9753698644760278</v>
      </c>
      <c r="AL506" s="67">
        <v>2614.5434900054024</v>
      </c>
      <c r="AM506" s="67">
        <v>54.706200146184891</v>
      </c>
      <c r="AN506" s="52">
        <v>5.742352325867059</v>
      </c>
      <c r="AO506" s="52">
        <v>0.39418745094078139</v>
      </c>
      <c r="AP506" s="68">
        <v>118.13653648008977</v>
      </c>
      <c r="AQ506" s="68">
        <v>3.0399680581009521</v>
      </c>
      <c r="AR506" s="71"/>
      <c r="AS506" s="71"/>
      <c r="AT506" s="70" t="s">
        <v>514</v>
      </c>
      <c r="AU506" s="70" t="s">
        <v>514</v>
      </c>
      <c r="AV506" s="70">
        <v>6.280247182026695E-3</v>
      </c>
      <c r="AW506" s="70">
        <v>2.2165578289505983E-3</v>
      </c>
      <c r="AX506" s="70">
        <v>0.1688623234113277</v>
      </c>
      <c r="AY506" s="70">
        <v>8.7325664053504726E-3</v>
      </c>
      <c r="AZ506" s="70">
        <v>6.6394617364352412E-2</v>
      </c>
      <c r="BA506" s="70">
        <v>7.9508328725585321E-3</v>
      </c>
      <c r="BB506" s="70">
        <v>9.6831138219835653E-4</v>
      </c>
      <c r="BC506" s="70">
        <v>4.8415569109917827E-4</v>
      </c>
      <c r="BD506" s="70">
        <v>0</v>
      </c>
      <c r="BE506" s="70">
        <v>0</v>
      </c>
      <c r="BF506" s="70">
        <v>4.866631474692133E-4</v>
      </c>
      <c r="BG506" s="70">
        <v>2.8388683602370774E-4</v>
      </c>
      <c r="BH506" s="70">
        <v>3.8336480625746259E-3</v>
      </c>
      <c r="BI506" s="70">
        <v>1.8676746971517408E-3</v>
      </c>
      <c r="BJ506" s="70">
        <v>4.7368197756509953E-2</v>
      </c>
      <c r="BK506" s="70">
        <v>5.5906671171846506E-3</v>
      </c>
    </row>
    <row r="507" spans="1:63" x14ac:dyDescent="0.15">
      <c r="A507" s="21" t="s">
        <v>595</v>
      </c>
      <c r="B507" s="21" t="s">
        <v>143</v>
      </c>
      <c r="C507" s="35">
        <v>41.0137</v>
      </c>
      <c r="D507" s="35">
        <v>10.367699999999999</v>
      </c>
      <c r="E507" s="35">
        <v>48.665799999999997</v>
      </c>
      <c r="F507" s="35">
        <v>0.19771</v>
      </c>
      <c r="G507" s="35">
        <v>0.428174</v>
      </c>
      <c r="H507" s="35" t="s">
        <v>514</v>
      </c>
      <c r="I507" s="35" t="s">
        <v>514</v>
      </c>
      <c r="J507" s="35" t="s">
        <v>514</v>
      </c>
      <c r="K507" s="35" t="s">
        <v>514</v>
      </c>
      <c r="L507" s="35">
        <v>100.673</v>
      </c>
      <c r="M507" s="35">
        <v>89.324700000000007</v>
      </c>
      <c r="N507" s="52">
        <v>1.3959795861435207</v>
      </c>
      <c r="O507" s="52">
        <v>7.581351843646926E-2</v>
      </c>
      <c r="P507" s="70" t="s">
        <v>514</v>
      </c>
      <c r="Q507" s="70" t="s">
        <v>514</v>
      </c>
      <c r="R507" s="55" t="s">
        <v>514</v>
      </c>
      <c r="S507" s="55" t="s">
        <v>514</v>
      </c>
      <c r="T507" s="52">
        <v>99.244792001351371</v>
      </c>
      <c r="U507" s="52">
        <v>2.1530378430045234</v>
      </c>
      <c r="V507" s="52">
        <v>39.170300065524607</v>
      </c>
      <c r="W507" s="52">
        <v>0.90115721009642491</v>
      </c>
      <c r="X507" s="67">
        <v>1413.8104861441695</v>
      </c>
      <c r="Y507" s="67">
        <v>32.109942218002473</v>
      </c>
      <c r="Z507" s="52">
        <v>4.918176504967855</v>
      </c>
      <c r="AA507" s="52">
        <v>0.13500876680303919</v>
      </c>
      <c r="AB507" s="68">
        <v>52.201741377509755</v>
      </c>
      <c r="AC507" s="68">
        <v>1.3545362034084369</v>
      </c>
      <c r="AD507" s="52">
        <v>7.3517667898171979</v>
      </c>
      <c r="AE507" s="52">
        <v>0.1574055861799652</v>
      </c>
      <c r="AF507" s="68">
        <v>715.48587159157012</v>
      </c>
      <c r="AG507" s="68">
        <v>14.054186763405841</v>
      </c>
      <c r="AH507" s="67">
        <v>1119.6964546869092</v>
      </c>
      <c r="AI507" s="67">
        <v>30.058965226494209</v>
      </c>
      <c r="AJ507" s="68">
        <v>159.77200788656037</v>
      </c>
      <c r="AK507" s="68">
        <v>3.5021115472765008</v>
      </c>
      <c r="AL507" s="67">
        <v>3516.6796961896589</v>
      </c>
      <c r="AM507" s="67">
        <v>87.736358725013503</v>
      </c>
      <c r="AN507" s="52">
        <v>2.2266264120709001</v>
      </c>
      <c r="AO507" s="52">
        <v>0.44745602539223833</v>
      </c>
      <c r="AP507" s="68">
        <v>71.945910708389192</v>
      </c>
      <c r="AQ507" s="68">
        <v>1.519984029050476</v>
      </c>
      <c r="AR507" s="71"/>
      <c r="AS507" s="71"/>
      <c r="AT507" s="70" t="s">
        <v>514</v>
      </c>
      <c r="AU507" s="70" t="s">
        <v>514</v>
      </c>
      <c r="AV507" s="70">
        <v>8.2197352823584688E-3</v>
      </c>
      <c r="AW507" s="70">
        <v>2.8630538623945229E-3</v>
      </c>
      <c r="AX507" s="70">
        <v>0.1048889155878613</v>
      </c>
      <c r="AY507" s="70">
        <v>7.7513791687942408E-3</v>
      </c>
      <c r="AZ507" s="70">
        <v>4.3781209583958668E-2</v>
      </c>
      <c r="BA507" s="70">
        <v>5.162878488674371E-3</v>
      </c>
      <c r="BB507" s="70">
        <v>0</v>
      </c>
      <c r="BC507" s="70">
        <v>0</v>
      </c>
      <c r="BD507" s="70">
        <v>0</v>
      </c>
      <c r="BE507" s="70">
        <v>0</v>
      </c>
      <c r="BF507" s="70">
        <v>0</v>
      </c>
      <c r="BG507" s="70">
        <v>0</v>
      </c>
      <c r="BH507" s="70">
        <v>0</v>
      </c>
      <c r="BI507" s="70">
        <v>0</v>
      </c>
      <c r="BJ507" s="70">
        <v>2.5208826273850786E-2</v>
      </c>
      <c r="BK507" s="70">
        <v>4.0659397215888366E-3</v>
      </c>
    </row>
    <row r="508" spans="1:63" x14ac:dyDescent="0.15">
      <c r="A508" s="21" t="s">
        <v>595</v>
      </c>
      <c r="B508" s="21" t="s">
        <v>144</v>
      </c>
      <c r="C508" s="35">
        <v>39.718899999999998</v>
      </c>
      <c r="D508" s="35">
        <v>17.831800000000001</v>
      </c>
      <c r="E508" s="35">
        <v>42.849400000000003</v>
      </c>
      <c r="F508" s="35">
        <v>0.243592</v>
      </c>
      <c r="G508" s="35">
        <v>0.225324</v>
      </c>
      <c r="H508" s="35" t="s">
        <v>514</v>
      </c>
      <c r="I508" s="35" t="s">
        <v>514</v>
      </c>
      <c r="J508" s="35" t="s">
        <v>514</v>
      </c>
      <c r="K508" s="35" t="s">
        <v>514</v>
      </c>
      <c r="L508" s="35">
        <v>100.869</v>
      </c>
      <c r="M508" s="35">
        <v>81.073099999999997</v>
      </c>
      <c r="N508" s="52">
        <v>1.8498498498498499</v>
      </c>
      <c r="O508" s="52">
        <v>0.10108469124862568</v>
      </c>
      <c r="P508" s="70" t="s">
        <v>514</v>
      </c>
      <c r="Q508" s="70" t="s">
        <v>514</v>
      </c>
      <c r="R508" s="55" t="s">
        <v>514</v>
      </c>
      <c r="S508" s="55" t="s">
        <v>514</v>
      </c>
      <c r="T508" s="52">
        <v>70.332569538147766</v>
      </c>
      <c r="U508" s="52">
        <v>2.3580890661478113</v>
      </c>
      <c r="V508" s="52">
        <v>51.846578154214313</v>
      </c>
      <c r="W508" s="52">
        <v>1.7422372728530882</v>
      </c>
      <c r="X508" s="67">
        <v>1602.5780252439417</v>
      </c>
      <c r="Y508" s="67">
        <v>37.948113530366562</v>
      </c>
      <c r="Z508" s="52">
        <v>6.0271770894213912</v>
      </c>
      <c r="AA508" s="52">
        <v>0.17358270017533606</v>
      </c>
      <c r="AB508" s="68">
        <v>72.728174613776062</v>
      </c>
      <c r="AC508" s="68">
        <v>2.1880969439674751</v>
      </c>
      <c r="AD508" s="52">
        <v>9.5461858442084768</v>
      </c>
      <c r="AE508" s="52">
        <v>0.26851541171876409</v>
      </c>
      <c r="AF508" s="68">
        <v>292.96591134990541</v>
      </c>
      <c r="AG508" s="68">
        <v>7.1548587159157009</v>
      </c>
      <c r="AH508" s="67">
        <v>1922.8344318323013</v>
      </c>
      <c r="AI508" s="67">
        <v>51.66384648303692</v>
      </c>
      <c r="AJ508" s="68">
        <v>207.76040125059239</v>
      </c>
      <c r="AK508" s="68">
        <v>5.77375146983423</v>
      </c>
      <c r="AL508" s="67">
        <v>1848.656687958814</v>
      </c>
      <c r="AM508" s="67">
        <v>59.86716242412686</v>
      </c>
      <c r="AN508" s="52">
        <v>5.3162037302554035</v>
      </c>
      <c r="AO508" s="52">
        <v>0.4154948807213642</v>
      </c>
      <c r="AP508" s="68">
        <v>130.71862649834094</v>
      </c>
      <c r="AQ508" s="68">
        <v>2.7866373865925391</v>
      </c>
      <c r="AR508" s="71"/>
      <c r="AS508" s="71"/>
      <c r="AT508" s="70" t="s">
        <v>514</v>
      </c>
      <c r="AU508" s="70" t="s">
        <v>514</v>
      </c>
      <c r="AV508" s="70">
        <v>6.0955340296141459E-3</v>
      </c>
      <c r="AW508" s="70">
        <v>2.2165578289505983E-3</v>
      </c>
      <c r="AX508" s="70">
        <v>0.14011353738023008</v>
      </c>
      <c r="AY508" s="70">
        <v>9.0269225763173425E-3</v>
      </c>
      <c r="AZ508" s="70">
        <v>5.3797193851986946E-2</v>
      </c>
      <c r="BA508" s="70">
        <v>7.7443177330115565E-3</v>
      </c>
      <c r="BB508" s="70">
        <v>0</v>
      </c>
      <c r="BC508" s="70">
        <v>0</v>
      </c>
      <c r="BD508" s="70">
        <v>0</v>
      </c>
      <c r="BE508" s="70">
        <v>0</v>
      </c>
      <c r="BF508" s="70">
        <v>0</v>
      </c>
      <c r="BG508" s="70">
        <v>0</v>
      </c>
      <c r="BH508" s="70">
        <v>0</v>
      </c>
      <c r="BI508" s="70">
        <v>0</v>
      </c>
      <c r="BJ508" s="70">
        <v>4.116763968108697E-2</v>
      </c>
      <c r="BK508" s="70">
        <v>4.4725336937477206E-3</v>
      </c>
    </row>
    <row r="509" spans="1:63" x14ac:dyDescent="0.15">
      <c r="A509" s="21" t="s">
        <v>595</v>
      </c>
      <c r="B509" s="21" t="s">
        <v>145</v>
      </c>
      <c r="C509" s="35">
        <v>39.147300000000001</v>
      </c>
      <c r="D509" s="35">
        <v>20.392600000000002</v>
      </c>
      <c r="E509" s="35">
        <v>40.491300000000003</v>
      </c>
      <c r="F509" s="35">
        <v>0.202233</v>
      </c>
      <c r="G509" s="35">
        <v>0.25733200000000001</v>
      </c>
      <c r="H509" s="35" t="s">
        <v>514</v>
      </c>
      <c r="I509" s="35" t="s">
        <v>514</v>
      </c>
      <c r="J509" s="35" t="s">
        <v>514</v>
      </c>
      <c r="K509" s="35" t="s">
        <v>514</v>
      </c>
      <c r="L509" s="35">
        <v>100.491</v>
      </c>
      <c r="M509" s="35">
        <v>77.971000000000004</v>
      </c>
      <c r="N509" s="52">
        <v>2.0631385483844502</v>
      </c>
      <c r="O509" s="52">
        <v>9.6030456686194393E-2</v>
      </c>
      <c r="P509" s="70" t="s">
        <v>514</v>
      </c>
      <c r="Q509" s="70" t="s">
        <v>514</v>
      </c>
      <c r="R509" s="55" t="s">
        <v>514</v>
      </c>
      <c r="S509" s="55" t="s">
        <v>514</v>
      </c>
      <c r="T509" s="52">
        <v>68.025743277785779</v>
      </c>
      <c r="U509" s="52">
        <v>1.2303073388597277</v>
      </c>
      <c r="V509" s="52">
        <v>21.994243641086744</v>
      </c>
      <c r="W509" s="52">
        <v>0.47460946398411713</v>
      </c>
      <c r="X509" s="67">
        <v>1448.8395140183541</v>
      </c>
      <c r="Y509" s="67">
        <v>26.271770905638391</v>
      </c>
      <c r="Z509" s="52">
        <v>6.2971946230274698</v>
      </c>
      <c r="AA509" s="52">
        <v>0.13500876680303919</v>
      </c>
      <c r="AB509" s="68">
        <v>115.76074784513639</v>
      </c>
      <c r="AC509" s="68">
        <v>2.2922920365373547</v>
      </c>
      <c r="AD509" s="52">
        <v>7.6850962664335949</v>
      </c>
      <c r="AE509" s="52">
        <v>0.19444219469289817</v>
      </c>
      <c r="AF509" s="68">
        <v>171.07778251091295</v>
      </c>
      <c r="AG509" s="68">
        <v>3.9607253605961921</v>
      </c>
      <c r="AH509" s="67">
        <v>2074.0686006281003</v>
      </c>
      <c r="AI509" s="67">
        <v>46.027790503069255</v>
      </c>
      <c r="AJ509" s="68">
        <v>196.68615662812348</v>
      </c>
      <c r="AK509" s="68">
        <v>4.3539765182356494</v>
      </c>
      <c r="AL509" s="67">
        <v>2117.0267264117965</v>
      </c>
      <c r="AM509" s="67">
        <v>42.319890679124157</v>
      </c>
      <c r="AN509" s="52">
        <v>4.3467156752388867</v>
      </c>
      <c r="AO509" s="52">
        <v>0.30895773181845027</v>
      </c>
      <c r="AP509" s="68">
        <v>146.25624101752356</v>
      </c>
      <c r="AQ509" s="68">
        <v>3.2932987296093645</v>
      </c>
      <c r="AR509" s="71"/>
      <c r="AS509" s="71"/>
      <c r="AT509" s="70" t="s">
        <v>514</v>
      </c>
      <c r="AU509" s="70" t="s">
        <v>514</v>
      </c>
      <c r="AV509" s="70">
        <v>1.256049436405339E-2</v>
      </c>
      <c r="AW509" s="70">
        <v>2.9554104386007984E-3</v>
      </c>
      <c r="AX509" s="70">
        <v>0.17661370258012193</v>
      </c>
      <c r="AY509" s="70">
        <v>9.8118723655623297E-3</v>
      </c>
      <c r="AZ509" s="70">
        <v>6.0921966166357575E-2</v>
      </c>
      <c r="BA509" s="70">
        <v>7.9508328725585321E-3</v>
      </c>
      <c r="BB509" s="70">
        <v>0</v>
      </c>
      <c r="BC509" s="70">
        <v>0</v>
      </c>
      <c r="BD509" s="70">
        <v>0</v>
      </c>
      <c r="BE509" s="70">
        <v>0</v>
      </c>
      <c r="BF509" s="70">
        <v>0</v>
      </c>
      <c r="BG509" s="70">
        <v>0</v>
      </c>
      <c r="BH509" s="70">
        <v>4.1285440673880583E-3</v>
      </c>
      <c r="BI509" s="70">
        <v>1.9659733654228853E-3</v>
      </c>
      <c r="BJ509" s="70">
        <v>4.3708852007079989E-2</v>
      </c>
      <c r="BK509" s="70">
        <v>5.8956125963038133E-3</v>
      </c>
    </row>
    <row r="510" spans="1:63" x14ac:dyDescent="0.15">
      <c r="A510" s="21" t="s">
        <v>595</v>
      </c>
      <c r="B510" s="21" t="s">
        <v>146</v>
      </c>
      <c r="C510" s="35">
        <v>38.985799999999998</v>
      </c>
      <c r="D510" s="35">
        <v>18.966000000000001</v>
      </c>
      <c r="E510" s="35">
        <v>41.371499999999997</v>
      </c>
      <c r="F510" s="35">
        <v>0.24265600000000001</v>
      </c>
      <c r="G510" s="35">
        <v>0.17474999999999999</v>
      </c>
      <c r="H510" s="35" t="s">
        <v>514</v>
      </c>
      <c r="I510" s="35" t="s">
        <v>514</v>
      </c>
      <c r="J510" s="35" t="s">
        <v>514</v>
      </c>
      <c r="K510" s="35" t="s">
        <v>514</v>
      </c>
      <c r="L510" s="35">
        <v>99.740700000000004</v>
      </c>
      <c r="M510" s="35">
        <v>79.543499999999995</v>
      </c>
      <c r="N510" s="52">
        <v>1.7346133018264165</v>
      </c>
      <c r="O510" s="52">
        <v>7.3791824611496734E-2</v>
      </c>
      <c r="P510" s="70" t="s">
        <v>514</v>
      </c>
      <c r="Q510" s="70" t="s">
        <v>514</v>
      </c>
      <c r="R510" s="55" t="s">
        <v>514</v>
      </c>
      <c r="S510" s="55" t="s">
        <v>514</v>
      </c>
      <c r="T510" s="52">
        <v>62.745674281846114</v>
      </c>
      <c r="U510" s="52">
        <v>1.4866213677888376</v>
      </c>
      <c r="V510" s="52">
        <v>42.774928905910301</v>
      </c>
      <c r="W510" s="52">
        <v>1.2616200941349949</v>
      </c>
      <c r="X510" s="67">
        <v>1647.3373386387332</v>
      </c>
      <c r="Y510" s="67">
        <v>30.163885113881115</v>
      </c>
      <c r="Z510" s="52">
        <v>6.3839859731151378</v>
      </c>
      <c r="AA510" s="52">
        <v>0.15429573348918763</v>
      </c>
      <c r="AB510" s="68">
        <v>72.20719915092667</v>
      </c>
      <c r="AC510" s="68">
        <v>1.9797067588277153</v>
      </c>
      <c r="AD510" s="52">
        <v>9.3517436495155781</v>
      </c>
      <c r="AE510" s="52">
        <v>0.17592389043643167</v>
      </c>
      <c r="AF510" s="68">
        <v>206.97984142470423</v>
      </c>
      <c r="AG510" s="68">
        <v>4.5995520316600942</v>
      </c>
      <c r="AH510" s="67">
        <v>1912.5016625356939</v>
      </c>
      <c r="AI510" s="67">
        <v>38.513049196445706</v>
      </c>
      <c r="AJ510" s="68">
        <v>200.66152649259948</v>
      </c>
      <c r="AK510" s="68">
        <v>4.6379315085553658</v>
      </c>
      <c r="AL510" s="67">
        <v>1538.9989512822956</v>
      </c>
      <c r="AM510" s="67">
        <v>40.255505767947369</v>
      </c>
      <c r="AN510" s="52">
        <v>4.7622105559602508</v>
      </c>
      <c r="AO510" s="52">
        <v>0.3196114467087417</v>
      </c>
      <c r="AP510" s="68">
        <v>119.57207695197077</v>
      </c>
      <c r="AQ510" s="68">
        <v>2.87108094376201</v>
      </c>
      <c r="AR510" s="71"/>
      <c r="AS510" s="71"/>
      <c r="AT510" s="70" t="s">
        <v>514</v>
      </c>
      <c r="AU510" s="70" t="s">
        <v>514</v>
      </c>
      <c r="AV510" s="70">
        <v>1.7917175784017338E-2</v>
      </c>
      <c r="AW510" s="70">
        <v>3.3248367434258975E-3</v>
      </c>
      <c r="AX510" s="70">
        <v>0.157578670190931</v>
      </c>
      <c r="AY510" s="70">
        <v>8.2419727870723554E-3</v>
      </c>
      <c r="AZ510" s="70">
        <v>4.7911512374898158E-2</v>
      </c>
      <c r="BA510" s="70">
        <v>8.1573480121055076E-3</v>
      </c>
      <c r="BB510" s="70">
        <v>0</v>
      </c>
      <c r="BC510" s="70">
        <v>0</v>
      </c>
      <c r="BD510" s="70">
        <v>0</v>
      </c>
      <c r="BE510" s="70">
        <v>0</v>
      </c>
      <c r="BF510" s="70">
        <v>6.8943945891471886E-4</v>
      </c>
      <c r="BG510" s="70">
        <v>3.2444209831280888E-4</v>
      </c>
      <c r="BH510" s="70">
        <v>4.2268427356592026E-3</v>
      </c>
      <c r="BI510" s="70">
        <v>2.0642720336940291E-3</v>
      </c>
      <c r="BJ510" s="70">
        <v>4.0862694201967809E-2</v>
      </c>
      <c r="BK510" s="70">
        <v>4.1675882146285578E-3</v>
      </c>
    </row>
    <row r="511" spans="1:63" x14ac:dyDescent="0.15">
      <c r="A511" s="21" t="s">
        <v>595</v>
      </c>
      <c r="B511" s="21" t="s">
        <v>147</v>
      </c>
      <c r="C511" s="35">
        <v>40.419400000000003</v>
      </c>
      <c r="D511" s="35">
        <v>10.1929</v>
      </c>
      <c r="E511" s="35">
        <v>48.417499999999997</v>
      </c>
      <c r="F511" s="35">
        <v>0.20655799999999999</v>
      </c>
      <c r="G511" s="35">
        <v>0.40226400000000001</v>
      </c>
      <c r="H511" s="35" t="s">
        <v>514</v>
      </c>
      <c r="I511" s="35" t="s">
        <v>514</v>
      </c>
      <c r="J511" s="35" t="s">
        <v>514</v>
      </c>
      <c r="K511" s="35" t="s">
        <v>514</v>
      </c>
      <c r="L511" s="35">
        <v>99.6387</v>
      </c>
      <c r="M511" s="35">
        <v>89.4375</v>
      </c>
      <c r="N511" s="52">
        <v>1.2827647319450597</v>
      </c>
      <c r="O511" s="52">
        <v>6.3683355486634174E-2</v>
      </c>
      <c r="P511" s="70" t="s">
        <v>514</v>
      </c>
      <c r="Q511" s="70" t="s">
        <v>514</v>
      </c>
      <c r="R511" s="55" t="s">
        <v>514</v>
      </c>
      <c r="S511" s="55" t="s">
        <v>514</v>
      </c>
      <c r="T511" s="52">
        <v>128.10575165876915</v>
      </c>
      <c r="U511" s="52">
        <v>3.4346079876500735</v>
      </c>
      <c r="V511" s="52">
        <v>20.666538684878009</v>
      </c>
      <c r="W511" s="52">
        <v>0.66084862073737827</v>
      </c>
      <c r="X511" s="67">
        <v>1446.8934569142327</v>
      </c>
      <c r="Y511" s="67">
        <v>29.190856561820432</v>
      </c>
      <c r="Z511" s="52">
        <v>4.937463471654004</v>
      </c>
      <c r="AA511" s="52">
        <v>0.10607831677381649</v>
      </c>
      <c r="AB511" s="68">
        <v>61.78768989393869</v>
      </c>
      <c r="AC511" s="68">
        <v>1.5629263885481963</v>
      </c>
      <c r="AD511" s="52">
        <v>5.3888265386317498</v>
      </c>
      <c r="AE511" s="52">
        <v>0.12962812979526545</v>
      </c>
      <c r="AF511" s="68">
        <v>884.13611275244023</v>
      </c>
      <c r="AG511" s="68">
        <v>17.887146789789252</v>
      </c>
      <c r="AH511" s="67">
        <v>1121.575140013565</v>
      </c>
      <c r="AI511" s="67">
        <v>23.483566583198598</v>
      </c>
      <c r="AJ511" s="68">
        <v>155.79663802208432</v>
      </c>
      <c r="AK511" s="68">
        <v>3.7860665375962168</v>
      </c>
      <c r="AL511" s="67">
        <v>3237.9877331807925</v>
      </c>
      <c r="AM511" s="67">
        <v>73.285664346775988</v>
      </c>
      <c r="AN511" s="52">
        <v>3.3665739053320793</v>
      </c>
      <c r="AO511" s="52">
        <v>0.37288002116019858</v>
      </c>
      <c r="AP511" s="68">
        <v>67.723732849915649</v>
      </c>
      <c r="AQ511" s="68">
        <v>1.6888711433894177</v>
      </c>
      <c r="AR511" s="71"/>
      <c r="AS511" s="71"/>
      <c r="AT511" s="70" t="s">
        <v>514</v>
      </c>
      <c r="AU511" s="70" t="s">
        <v>514</v>
      </c>
      <c r="AV511" s="70">
        <v>1.0805719416134169E-2</v>
      </c>
      <c r="AW511" s="70">
        <v>2.7706972861882484E-3</v>
      </c>
      <c r="AX511" s="70">
        <v>0.11941048668889355</v>
      </c>
      <c r="AY511" s="70">
        <v>8.2419727870723554E-3</v>
      </c>
      <c r="AZ511" s="70">
        <v>4.9873406200594425E-2</v>
      </c>
      <c r="BA511" s="70">
        <v>7.3312874539176072E-3</v>
      </c>
      <c r="BB511" s="70">
        <v>6.9933599825436853E-4</v>
      </c>
      <c r="BC511" s="70">
        <v>5.0567372181469731E-4</v>
      </c>
      <c r="BD511" s="70">
        <v>0</v>
      </c>
      <c r="BE511" s="70">
        <v>0</v>
      </c>
      <c r="BF511" s="70">
        <v>0</v>
      </c>
      <c r="BG511" s="70">
        <v>0</v>
      </c>
      <c r="BH511" s="70">
        <v>4.3251414039303477E-3</v>
      </c>
      <c r="BI511" s="70">
        <v>1.9659733654228853E-3</v>
      </c>
      <c r="BJ511" s="70">
        <v>3.0596196404955995E-2</v>
      </c>
      <c r="BK511" s="70">
        <v>5.1840731450257674E-3</v>
      </c>
    </row>
    <row r="512" spans="1:63" x14ac:dyDescent="0.15">
      <c r="A512" s="21" t="s">
        <v>595</v>
      </c>
      <c r="B512" s="21" t="s">
        <v>148</v>
      </c>
      <c r="C512" s="35">
        <v>39.804200000000002</v>
      </c>
      <c r="D512" s="35">
        <v>16.424399999999999</v>
      </c>
      <c r="E512" s="35">
        <v>43.813200000000002</v>
      </c>
      <c r="F512" s="35">
        <v>0.24101</v>
      </c>
      <c r="G512" s="35">
        <v>0.187724</v>
      </c>
      <c r="H512" s="35" t="s">
        <v>514</v>
      </c>
      <c r="I512" s="35" t="s">
        <v>514</v>
      </c>
      <c r="J512" s="35" t="s">
        <v>514</v>
      </c>
      <c r="K512" s="35" t="s">
        <v>514</v>
      </c>
      <c r="L512" s="35">
        <v>100.471</v>
      </c>
      <c r="M512" s="35">
        <v>82.624300000000005</v>
      </c>
      <c r="N512" s="52">
        <v>1.4485436255928059</v>
      </c>
      <c r="O512" s="52">
        <v>6.6715896224092949E-2</v>
      </c>
      <c r="P512" s="70" t="s">
        <v>514</v>
      </c>
      <c r="Q512" s="70" t="s">
        <v>514</v>
      </c>
      <c r="R512" s="55" t="s">
        <v>514</v>
      </c>
      <c r="S512" s="55" t="s">
        <v>514</v>
      </c>
      <c r="T512" s="52">
        <v>101.09025300964096</v>
      </c>
      <c r="U512" s="52">
        <v>1.8967238140754137</v>
      </c>
      <c r="V512" s="52">
        <v>29.497879343822976</v>
      </c>
      <c r="W512" s="52">
        <v>0.78100291541690159</v>
      </c>
      <c r="X512" s="67">
        <v>1683.3393950649784</v>
      </c>
      <c r="Y512" s="67">
        <v>47.678399050973375</v>
      </c>
      <c r="Z512" s="52">
        <v>6.8565166569257752</v>
      </c>
      <c r="AA512" s="52">
        <v>0.20251315020455876</v>
      </c>
      <c r="AB512" s="68">
        <v>109.0922619206641</v>
      </c>
      <c r="AC512" s="68">
        <v>2.917462591956633</v>
      </c>
      <c r="AD512" s="52">
        <v>7.4813949196124625</v>
      </c>
      <c r="AE512" s="52">
        <v>0.16666473830819842</v>
      </c>
      <c r="AF512" s="68">
        <v>321.96864221620655</v>
      </c>
      <c r="AG512" s="68">
        <v>6.132736042213458</v>
      </c>
      <c r="AH512" s="67">
        <v>1826.0821375095231</v>
      </c>
      <c r="AI512" s="67">
        <v>45.088447839741313</v>
      </c>
      <c r="AJ512" s="68">
        <v>193.94125838836621</v>
      </c>
      <c r="AK512" s="68">
        <v>6.0577064601539474</v>
      </c>
      <c r="AL512" s="67">
        <v>1624.6709250961324</v>
      </c>
      <c r="AM512" s="67">
        <v>42.319890679124157</v>
      </c>
      <c r="AN512" s="52">
        <v>3.8246836456146087</v>
      </c>
      <c r="AO512" s="52">
        <v>0.34091887648932445</v>
      </c>
      <c r="AP512" s="68">
        <v>111.04327767785421</v>
      </c>
      <c r="AQ512" s="68">
        <v>2.9555245009314808</v>
      </c>
      <c r="AR512" s="71"/>
      <c r="AS512" s="71"/>
      <c r="AT512" s="70" t="s">
        <v>514</v>
      </c>
      <c r="AU512" s="70" t="s">
        <v>514</v>
      </c>
      <c r="AV512" s="70">
        <v>1.8563671817461262E-2</v>
      </c>
      <c r="AW512" s="70">
        <v>4.6178288103137467E-3</v>
      </c>
      <c r="AX512" s="70">
        <v>0.13736621311787262</v>
      </c>
      <c r="AY512" s="70">
        <v>9.8118723655623297E-3</v>
      </c>
      <c r="AZ512" s="70">
        <v>4.367795201418518E-2</v>
      </c>
      <c r="BA512" s="70">
        <v>7.9508328725585321E-3</v>
      </c>
      <c r="BB512" s="70">
        <v>0</v>
      </c>
      <c r="BC512" s="70">
        <v>0</v>
      </c>
      <c r="BD512" s="70">
        <v>0</v>
      </c>
      <c r="BE512" s="70">
        <v>0</v>
      </c>
      <c r="BF512" s="70">
        <v>8.7193813921567376E-4</v>
      </c>
      <c r="BG512" s="70">
        <v>4.3596906960783688E-4</v>
      </c>
      <c r="BH512" s="70">
        <v>4.5217387404726354E-3</v>
      </c>
      <c r="BI512" s="70">
        <v>2.4574667067786063E-3</v>
      </c>
      <c r="BJ512" s="70">
        <v>4.0456100229808931E-2</v>
      </c>
      <c r="BK512" s="70">
        <v>6.6071520475818593E-3</v>
      </c>
    </row>
    <row r="513" spans="1:63" x14ac:dyDescent="0.15">
      <c r="A513" s="21" t="s">
        <v>595</v>
      </c>
      <c r="B513" s="21" t="s">
        <v>149</v>
      </c>
      <c r="C513" s="35">
        <v>39.006900000000002</v>
      </c>
      <c r="D513" s="35">
        <v>17.205300000000001</v>
      </c>
      <c r="E513" s="35">
        <v>42.774999999999999</v>
      </c>
      <c r="F513" s="35">
        <v>0.261158</v>
      </c>
      <c r="G513" s="35">
        <v>0.21215200000000001</v>
      </c>
      <c r="H513" s="35" t="s">
        <v>514</v>
      </c>
      <c r="I513" s="35" t="s">
        <v>514</v>
      </c>
      <c r="J513" s="35" t="s">
        <v>514</v>
      </c>
      <c r="K513" s="35" t="s">
        <v>514</v>
      </c>
      <c r="L513" s="35">
        <v>99.460499999999996</v>
      </c>
      <c r="M513" s="35">
        <v>81.589799999999997</v>
      </c>
      <c r="N513" s="52">
        <v>1.771003790675922</v>
      </c>
      <c r="O513" s="52">
        <v>7.8846059173928035E-2</v>
      </c>
      <c r="P513" s="70" t="s">
        <v>514</v>
      </c>
      <c r="Q513" s="70" t="s">
        <v>514</v>
      </c>
      <c r="R513" s="55" t="s">
        <v>514</v>
      </c>
      <c r="S513" s="55" t="s">
        <v>514</v>
      </c>
      <c r="T513" s="52">
        <v>69.307313422431321</v>
      </c>
      <c r="U513" s="52">
        <v>1.7941982025037695</v>
      </c>
      <c r="V513" s="52">
        <v>51.606269564855268</v>
      </c>
      <c r="W513" s="52">
        <v>1.5019286834940415</v>
      </c>
      <c r="X513" s="67">
        <v>1810.8061353849275</v>
      </c>
      <c r="Y513" s="67">
        <v>39.894170634487928</v>
      </c>
      <c r="Z513" s="52">
        <v>6.403272939801286</v>
      </c>
      <c r="AA513" s="52">
        <v>0.16393921683226187</v>
      </c>
      <c r="AB513" s="68">
        <v>69.70651692924956</v>
      </c>
      <c r="AC513" s="68">
        <v>1.7713165736879557</v>
      </c>
      <c r="AD513" s="52">
        <v>9.4165577144132104</v>
      </c>
      <c r="AE513" s="52">
        <v>0.23147880320583114</v>
      </c>
      <c r="AF513" s="68">
        <v>366.81427452489248</v>
      </c>
      <c r="AG513" s="68">
        <v>7.6659200527668228</v>
      </c>
      <c r="AH513" s="67">
        <v>1841.1116201227703</v>
      </c>
      <c r="AI513" s="67">
        <v>35.695021206461874</v>
      </c>
      <c r="AJ513" s="68">
        <v>193.08939341740705</v>
      </c>
      <c r="AK513" s="68">
        <v>5.77375146983423</v>
      </c>
      <c r="AL513" s="67">
        <v>1800.1436425461593</v>
      </c>
      <c r="AM513" s="67">
        <v>47.480852957066134</v>
      </c>
      <c r="AN513" s="52">
        <v>4.8154791304117079</v>
      </c>
      <c r="AO513" s="52">
        <v>0.29830401692815894</v>
      </c>
      <c r="AP513" s="68">
        <v>115.85656043651404</v>
      </c>
      <c r="AQ513" s="68">
        <v>3.6310729582872479</v>
      </c>
      <c r="AR513" s="71"/>
      <c r="AS513" s="71"/>
      <c r="AT513" s="70" t="s">
        <v>514</v>
      </c>
      <c r="AU513" s="70" t="s">
        <v>514</v>
      </c>
      <c r="AV513" s="70">
        <v>1.2745207516465941E-2</v>
      </c>
      <c r="AW513" s="70">
        <v>2.6783407099819729E-3</v>
      </c>
      <c r="AX513" s="70">
        <v>0.13481512630282641</v>
      </c>
      <c r="AY513" s="70">
        <v>8.0457353397611099E-3</v>
      </c>
      <c r="AZ513" s="70">
        <v>4.4297497432826106E-2</v>
      </c>
      <c r="BA513" s="70">
        <v>5.8856814770887837E-3</v>
      </c>
      <c r="BB513" s="70">
        <v>0</v>
      </c>
      <c r="BC513" s="70">
        <v>0</v>
      </c>
      <c r="BD513" s="70">
        <v>0</v>
      </c>
      <c r="BE513" s="70">
        <v>0</v>
      </c>
      <c r="BF513" s="70">
        <v>0</v>
      </c>
      <c r="BG513" s="70">
        <v>0</v>
      </c>
      <c r="BH513" s="70">
        <v>4.0302453991169149E-3</v>
      </c>
      <c r="BI513" s="70">
        <v>1.9659733654228853E-3</v>
      </c>
      <c r="BJ513" s="70">
        <v>3.5475324070862603E-2</v>
      </c>
      <c r="BK513" s="70">
        <v>5.387370131105209E-3</v>
      </c>
    </row>
    <row r="514" spans="1:63" x14ac:dyDescent="0.15">
      <c r="A514" s="21" t="s">
        <v>595</v>
      </c>
      <c r="B514" s="21" t="s">
        <v>150</v>
      </c>
      <c r="C514" s="35">
        <v>39.0349</v>
      </c>
      <c r="D514" s="35">
        <v>18.992000000000001</v>
      </c>
      <c r="E514" s="35">
        <v>41.555700000000002</v>
      </c>
      <c r="F514" s="35">
        <v>0.22137699999999999</v>
      </c>
      <c r="G514" s="35">
        <v>0.18621599999999999</v>
      </c>
      <c r="H514" s="35" t="s">
        <v>514</v>
      </c>
      <c r="I514" s="35" t="s">
        <v>514</v>
      </c>
      <c r="J514" s="35" t="s">
        <v>514</v>
      </c>
      <c r="K514" s="35" t="s">
        <v>514</v>
      </c>
      <c r="L514" s="35">
        <v>99.990200000000002</v>
      </c>
      <c r="M514" s="35">
        <v>79.593500000000006</v>
      </c>
      <c r="N514" s="52">
        <v>1.8175027486502897</v>
      </c>
      <c r="O514" s="52">
        <v>7.3791824611496734E-2</v>
      </c>
      <c r="P514" s="70" t="s">
        <v>514</v>
      </c>
      <c r="Q514" s="70" t="s">
        <v>514</v>
      </c>
      <c r="R514" s="55" t="s">
        <v>514</v>
      </c>
      <c r="S514" s="55" t="s">
        <v>514</v>
      </c>
      <c r="T514" s="52">
        <v>65.46260298849468</v>
      </c>
      <c r="U514" s="52">
        <v>0.92273050414479585</v>
      </c>
      <c r="V514" s="52">
        <v>73.534428343868271</v>
      </c>
      <c r="W514" s="52">
        <v>1.381774388814518</v>
      </c>
      <c r="X514" s="67">
        <v>1662.9057954717041</v>
      </c>
      <c r="Y514" s="67">
        <v>37.948113530366562</v>
      </c>
      <c r="Z514" s="52">
        <v>7.0108123904149622</v>
      </c>
      <c r="AA514" s="52">
        <v>0.15429573348918763</v>
      </c>
      <c r="AB514" s="68">
        <v>111.48874904977134</v>
      </c>
      <c r="AC514" s="68">
        <v>1.7713165736879557</v>
      </c>
      <c r="AD514" s="52">
        <v>8.6665663920263167</v>
      </c>
      <c r="AE514" s="52">
        <v>0.19444219469289817</v>
      </c>
      <c r="AF514" s="68">
        <v>133.64253958656826</v>
      </c>
      <c r="AG514" s="68">
        <v>3.3218986895322899</v>
      </c>
      <c r="AH514" s="67">
        <v>2073.1292579647725</v>
      </c>
      <c r="AI514" s="67">
        <v>33.816335879805983</v>
      </c>
      <c r="AJ514" s="68">
        <v>212.96624273978719</v>
      </c>
      <c r="AK514" s="68">
        <v>4.1646731913558392</v>
      </c>
      <c r="AL514" s="67">
        <v>1631.8962722852511</v>
      </c>
      <c r="AM514" s="67">
        <v>34.062351034417006</v>
      </c>
      <c r="AN514" s="52">
        <v>5.2096665813524892</v>
      </c>
      <c r="AO514" s="52">
        <v>0.19176686802524501</v>
      </c>
      <c r="AP514" s="68">
        <v>135.36302214266183</v>
      </c>
      <c r="AQ514" s="68">
        <v>2.9555245009314808</v>
      </c>
      <c r="AR514" s="71"/>
      <c r="AS514" s="71"/>
      <c r="AT514" s="70" t="s">
        <v>514</v>
      </c>
      <c r="AU514" s="70" t="s">
        <v>514</v>
      </c>
      <c r="AV514" s="70">
        <v>8.3120918585647442E-3</v>
      </c>
      <c r="AW514" s="70">
        <v>2.4012709813631484E-3</v>
      </c>
      <c r="AX514" s="70">
        <v>0.16287708126833467</v>
      </c>
      <c r="AY514" s="70">
        <v>9.8118723655623297E-3</v>
      </c>
      <c r="AZ514" s="70">
        <v>6.5155526527070573E-2</v>
      </c>
      <c r="BA514" s="70">
        <v>8.4671207214259692E-3</v>
      </c>
      <c r="BB514" s="70">
        <v>0</v>
      </c>
      <c r="BC514" s="70">
        <v>0</v>
      </c>
      <c r="BD514" s="70">
        <v>0</v>
      </c>
      <c r="BE514" s="70">
        <v>0</v>
      </c>
      <c r="BF514" s="70">
        <v>0</v>
      </c>
      <c r="BG514" s="70">
        <v>0</v>
      </c>
      <c r="BH514" s="70">
        <v>5.6030240914552226E-3</v>
      </c>
      <c r="BI514" s="70">
        <v>2.6540640433208949E-3</v>
      </c>
      <c r="BJ514" s="70">
        <v>4.8181385700827715E-2</v>
      </c>
      <c r="BK514" s="70">
        <v>5.387370131105209E-3</v>
      </c>
    </row>
    <row r="515" spans="1:63" x14ac:dyDescent="0.15">
      <c r="A515" s="21" t="s">
        <v>595</v>
      </c>
      <c r="B515" s="21" t="s">
        <v>151</v>
      </c>
      <c r="C515" s="35">
        <v>39.594200000000001</v>
      </c>
      <c r="D515" s="35">
        <v>17.325600000000001</v>
      </c>
      <c r="E515" s="35">
        <v>43.091700000000003</v>
      </c>
      <c r="F515" s="35">
        <v>0.23197699999999999</v>
      </c>
      <c r="G515" s="35">
        <v>0.22182199999999999</v>
      </c>
      <c r="H515" s="35" t="s">
        <v>514</v>
      </c>
      <c r="I515" s="35" t="s">
        <v>514</v>
      </c>
      <c r="J515" s="35" t="s">
        <v>514</v>
      </c>
      <c r="K515" s="35" t="s">
        <v>514</v>
      </c>
      <c r="L515" s="35">
        <v>100.465</v>
      </c>
      <c r="M515" s="35">
        <v>81.5959</v>
      </c>
      <c r="N515" s="52">
        <v>1.4394460033804295</v>
      </c>
      <c r="O515" s="52">
        <v>5.054234562431284E-2</v>
      </c>
      <c r="P515" s="70" t="s">
        <v>514</v>
      </c>
      <c r="Q515" s="70" t="s">
        <v>514</v>
      </c>
      <c r="R515" s="55" t="s">
        <v>514</v>
      </c>
      <c r="S515" s="55" t="s">
        <v>514</v>
      </c>
      <c r="T515" s="52">
        <v>106.67789884029555</v>
      </c>
      <c r="U515" s="52">
        <v>1.8454610082895917</v>
      </c>
      <c r="V515" s="52">
        <v>36.94744561395342</v>
      </c>
      <c r="W515" s="52">
        <v>0.90115721009642491</v>
      </c>
      <c r="X515" s="67">
        <v>1696.9617947938277</v>
      </c>
      <c r="Y515" s="67">
        <v>41.840227738609286</v>
      </c>
      <c r="Z515" s="52">
        <v>6.7986557568673298</v>
      </c>
      <c r="AA515" s="52">
        <v>0.1832261835184103</v>
      </c>
      <c r="AB515" s="68">
        <v>77.312758686850785</v>
      </c>
      <c r="AC515" s="68">
        <v>2.0839018513975951</v>
      </c>
      <c r="AD515" s="52">
        <v>11.749864050727988</v>
      </c>
      <c r="AE515" s="52">
        <v>0.24999710746229764</v>
      </c>
      <c r="AF515" s="68">
        <v>439.12945368932617</v>
      </c>
      <c r="AG515" s="68">
        <v>8.1769813896179446</v>
      </c>
      <c r="AH515" s="67">
        <v>1813.8706828862598</v>
      </c>
      <c r="AI515" s="67">
        <v>36.634363869789816</v>
      </c>
      <c r="AJ515" s="68">
        <v>190.91240515828923</v>
      </c>
      <c r="AK515" s="68">
        <v>4.7325831719952713</v>
      </c>
      <c r="AL515" s="67">
        <v>1924.0067372167666</v>
      </c>
      <c r="AM515" s="67">
        <v>48.513045412654527</v>
      </c>
      <c r="AN515" s="52">
        <v>4.5065213985932582</v>
      </c>
      <c r="AO515" s="52">
        <v>0.22372801269611917</v>
      </c>
      <c r="AP515" s="68">
        <v>114.8432377504804</v>
      </c>
      <c r="AQ515" s="68">
        <v>2.6177502722535975</v>
      </c>
      <c r="AR515" s="71"/>
      <c r="AS515" s="71"/>
      <c r="AT515" s="70" t="s">
        <v>514</v>
      </c>
      <c r="AU515" s="70" t="s">
        <v>514</v>
      </c>
      <c r="AV515" s="70">
        <v>8.8662313158023934E-3</v>
      </c>
      <c r="AW515" s="70">
        <v>2.8630538623945229E-3</v>
      </c>
      <c r="AX515" s="70">
        <v>0.14658937314150119</v>
      </c>
      <c r="AY515" s="70">
        <v>7.3589042741717464E-3</v>
      </c>
      <c r="AZ515" s="70">
        <v>5.4726511979948329E-2</v>
      </c>
      <c r="BA515" s="70">
        <v>8.4671207214259692E-3</v>
      </c>
      <c r="BB515" s="70">
        <v>0</v>
      </c>
      <c r="BC515" s="70">
        <v>0</v>
      </c>
      <c r="BD515" s="70">
        <v>0</v>
      </c>
      <c r="BE515" s="70">
        <v>0</v>
      </c>
      <c r="BF515" s="70">
        <v>1.6222104915640444E-4</v>
      </c>
      <c r="BG515" s="70">
        <v>1.4194341801185387E-4</v>
      </c>
      <c r="BH515" s="70">
        <v>3.4404533894900492E-3</v>
      </c>
      <c r="BI515" s="70">
        <v>1.8676746971517408E-3</v>
      </c>
      <c r="BJ515" s="70">
        <v>3.7101699959498136E-2</v>
      </c>
      <c r="BK515" s="70">
        <v>4.6758306798271622E-3</v>
      </c>
    </row>
    <row r="516" spans="1:63" x14ac:dyDescent="0.15">
      <c r="A516" s="21" t="s">
        <v>595</v>
      </c>
      <c r="B516" s="21" t="s">
        <v>152</v>
      </c>
      <c r="C516" s="35">
        <v>39.464599999999997</v>
      </c>
      <c r="D516" s="35">
        <v>16.648800000000001</v>
      </c>
      <c r="E516" s="35">
        <v>43.3703</v>
      </c>
      <c r="F516" s="35">
        <v>0.24116699999999999</v>
      </c>
      <c r="G516" s="35">
        <v>0.184034</v>
      </c>
      <c r="H516" s="35" t="s">
        <v>514</v>
      </c>
      <c r="I516" s="35" t="s">
        <v>514</v>
      </c>
      <c r="J516" s="35" t="s">
        <v>514</v>
      </c>
      <c r="K516" s="35" t="s">
        <v>514</v>
      </c>
      <c r="L516" s="35">
        <v>99.909000000000006</v>
      </c>
      <c r="M516" s="35">
        <v>82.281000000000006</v>
      </c>
      <c r="N516" s="52">
        <v>1.6395936920527086</v>
      </c>
      <c r="O516" s="52">
        <v>6.2672508574147925E-2</v>
      </c>
      <c r="P516" s="70" t="s">
        <v>514</v>
      </c>
      <c r="Q516" s="70" t="s">
        <v>514</v>
      </c>
      <c r="R516" s="55" t="s">
        <v>514</v>
      </c>
      <c r="S516" s="55" t="s">
        <v>514</v>
      </c>
      <c r="T516" s="52">
        <v>66.744173133140222</v>
      </c>
      <c r="U516" s="52">
        <v>1.2815701446455496</v>
      </c>
      <c r="V516" s="52">
        <v>48.482257903187659</v>
      </c>
      <c r="W516" s="52">
        <v>1.0213115047759482</v>
      </c>
      <c r="X516" s="67">
        <v>1731.0177941159516</v>
      </c>
      <c r="Y516" s="67">
        <v>42.813256290669969</v>
      </c>
      <c r="Z516" s="52">
        <v>6.4611338398597322</v>
      </c>
      <c r="AA516" s="52">
        <v>0.14465225014611338</v>
      </c>
      <c r="AB516" s="68">
        <v>67.310029800142317</v>
      </c>
      <c r="AC516" s="68">
        <v>1.6671214811180761</v>
      </c>
      <c r="AD516" s="52">
        <v>7.1110288344831325</v>
      </c>
      <c r="AE516" s="52">
        <v>0.1574055861799652</v>
      </c>
      <c r="AF516" s="68">
        <v>246.58709503066615</v>
      </c>
      <c r="AG516" s="68">
        <v>5.2383787027239954</v>
      </c>
      <c r="AH516" s="67">
        <v>1857.0804453993453</v>
      </c>
      <c r="AI516" s="67">
        <v>31.937650553150096</v>
      </c>
      <c r="AJ516" s="68">
        <v>200.09361651196005</v>
      </c>
      <c r="AK516" s="68">
        <v>5.3004931526347034</v>
      </c>
      <c r="AL516" s="67">
        <v>1593.7051514284806</v>
      </c>
      <c r="AM516" s="67">
        <v>40.255505767947369</v>
      </c>
      <c r="AN516" s="52">
        <v>4.6343659772767545</v>
      </c>
      <c r="AO516" s="52">
        <v>0.25568915736699332</v>
      </c>
      <c r="AP516" s="68">
        <v>116.95432667971717</v>
      </c>
      <c r="AQ516" s="68">
        <v>3.2088551724398933</v>
      </c>
      <c r="AR516" s="71"/>
      <c r="AS516" s="71"/>
      <c r="AT516" s="70" t="s">
        <v>514</v>
      </c>
      <c r="AU516" s="70" t="s">
        <v>514</v>
      </c>
      <c r="AV516" s="70">
        <v>1.0528649687515343E-2</v>
      </c>
      <c r="AW516" s="70">
        <v>2.6783407099819729E-3</v>
      </c>
      <c r="AX516" s="70">
        <v>0.1179387058340592</v>
      </c>
      <c r="AY516" s="70">
        <v>8.9288038526617198E-3</v>
      </c>
      <c r="AZ516" s="70">
        <v>3.8411815955737318E-2</v>
      </c>
      <c r="BA516" s="70">
        <v>6.298711756182733E-3</v>
      </c>
      <c r="BB516" s="70">
        <v>0</v>
      </c>
      <c r="BC516" s="70">
        <v>0</v>
      </c>
      <c r="BD516" s="70">
        <v>0</v>
      </c>
      <c r="BE516" s="70">
        <v>0</v>
      </c>
      <c r="BF516" s="70">
        <v>0</v>
      </c>
      <c r="BG516" s="70">
        <v>0</v>
      </c>
      <c r="BH516" s="70">
        <v>0</v>
      </c>
      <c r="BI516" s="70">
        <v>0</v>
      </c>
      <c r="BJ516" s="70">
        <v>3.3137408730949017E-2</v>
      </c>
      <c r="BK516" s="70">
        <v>4.2692367076682782E-3</v>
      </c>
    </row>
    <row r="517" spans="1:63" x14ac:dyDescent="0.15">
      <c r="A517" s="21" t="s">
        <v>595</v>
      </c>
      <c r="B517" s="21" t="s">
        <v>153</v>
      </c>
      <c r="C517" s="35">
        <v>40.586500000000001</v>
      </c>
      <c r="D517" s="35">
        <v>10.302199999999999</v>
      </c>
      <c r="E517" s="35">
        <v>48.778700000000001</v>
      </c>
      <c r="F517" s="35">
        <v>0.19772000000000001</v>
      </c>
      <c r="G517" s="35">
        <v>0.42633900000000002</v>
      </c>
      <c r="H517" s="35" t="s">
        <v>514</v>
      </c>
      <c r="I517" s="35" t="s">
        <v>514</v>
      </c>
      <c r="J517" s="35" t="s">
        <v>514</v>
      </c>
      <c r="K517" s="35" t="s">
        <v>514</v>
      </c>
      <c r="L517" s="35">
        <v>100.291</v>
      </c>
      <c r="M517" s="35">
        <v>89.406999999999996</v>
      </c>
      <c r="N517" s="52">
        <v>1.2595152529578759</v>
      </c>
      <c r="O517" s="52">
        <v>4.3466417236909041E-2</v>
      </c>
      <c r="P517" s="70" t="s">
        <v>514</v>
      </c>
      <c r="Q517" s="70" t="s">
        <v>514</v>
      </c>
      <c r="R517" s="55" t="s">
        <v>514</v>
      </c>
      <c r="S517" s="55" t="s">
        <v>514</v>
      </c>
      <c r="T517" s="52">
        <v>111.65039100152029</v>
      </c>
      <c r="U517" s="52">
        <v>2.1530378430045234</v>
      </c>
      <c r="V517" s="52">
        <v>21.297348731945512</v>
      </c>
      <c r="W517" s="52">
        <v>0.58274832919568809</v>
      </c>
      <c r="X517" s="67">
        <v>1425.4868287688978</v>
      </c>
      <c r="Y517" s="67">
        <v>53.516570363337458</v>
      </c>
      <c r="Z517" s="52">
        <v>4.7060198714202226</v>
      </c>
      <c r="AA517" s="52">
        <v>0.17358270017533606</v>
      </c>
      <c r="AB517" s="68">
        <v>63.767396652766415</v>
      </c>
      <c r="AC517" s="68">
        <v>2.5006822216771138</v>
      </c>
      <c r="AD517" s="52">
        <v>5.6480827982222799</v>
      </c>
      <c r="AE517" s="52">
        <v>0.17592389043643167</v>
      </c>
      <c r="AF517" s="68">
        <v>857.30539256775637</v>
      </c>
      <c r="AG517" s="68">
        <v>16.60949344766145</v>
      </c>
      <c r="AH517" s="67">
        <v>1114.9997413702695</v>
      </c>
      <c r="AI517" s="67">
        <v>23.483566583198598</v>
      </c>
      <c r="AJ517" s="68">
        <v>156.26989633928383</v>
      </c>
      <c r="AK517" s="68">
        <v>5.1111898257548933</v>
      </c>
      <c r="AL517" s="67">
        <v>3519.7762735564238</v>
      </c>
      <c r="AM517" s="67">
        <v>113.54117011472336</v>
      </c>
      <c r="AN517" s="52">
        <v>3.6329167775893638</v>
      </c>
      <c r="AO517" s="52">
        <v>0.35157259137961588</v>
      </c>
      <c r="AP517" s="68">
        <v>75.492540109506976</v>
      </c>
      <c r="AQ517" s="68">
        <v>2.3644196007451845</v>
      </c>
      <c r="AR517" s="71"/>
      <c r="AS517" s="71"/>
      <c r="AT517" s="70" t="s">
        <v>514</v>
      </c>
      <c r="AU517" s="70" t="s">
        <v>514</v>
      </c>
      <c r="AV517" s="70">
        <v>7.6655958251208196E-3</v>
      </c>
      <c r="AW517" s="70">
        <v>2.4936275575694234E-3</v>
      </c>
      <c r="AX517" s="70">
        <v>0.11391583816417863</v>
      </c>
      <c r="AY517" s="70">
        <v>5.8871234193373975E-3</v>
      </c>
      <c r="AZ517" s="70">
        <v>5.2248330305384637E-2</v>
      </c>
      <c r="BA517" s="70">
        <v>7.1247723143706317E-3</v>
      </c>
      <c r="BB517" s="70">
        <v>7.7464910575868531E-4</v>
      </c>
      <c r="BC517" s="70">
        <v>6.4554092146557095E-4</v>
      </c>
      <c r="BD517" s="70">
        <v>0</v>
      </c>
      <c r="BE517" s="70">
        <v>0</v>
      </c>
      <c r="BF517" s="70">
        <v>1.8249868030095499E-4</v>
      </c>
      <c r="BG517" s="70">
        <v>1.5208223358412914E-4</v>
      </c>
      <c r="BH517" s="70">
        <v>5.0132320818283577E-3</v>
      </c>
      <c r="BI517" s="70">
        <v>2.2608693702363177E-3</v>
      </c>
      <c r="BJ517" s="70">
        <v>2.8156632572002693E-2</v>
      </c>
      <c r="BK517" s="70">
        <v>5.1840731450257674E-3</v>
      </c>
    </row>
    <row r="518" spans="1:63" x14ac:dyDescent="0.15">
      <c r="A518" s="21" t="s">
        <v>595</v>
      </c>
      <c r="B518" s="21" t="s">
        <v>154</v>
      </c>
      <c r="C518" s="35">
        <v>39.350999999999999</v>
      </c>
      <c r="D518" s="35">
        <v>17.537299999999998</v>
      </c>
      <c r="E518" s="35">
        <v>42.778500000000001</v>
      </c>
      <c r="F518" s="35">
        <v>0.25618400000000002</v>
      </c>
      <c r="G518" s="35">
        <v>0.21403</v>
      </c>
      <c r="H518" s="35" t="s">
        <v>514</v>
      </c>
      <c r="I518" s="35" t="s">
        <v>514</v>
      </c>
      <c r="J518" s="35" t="s">
        <v>514</v>
      </c>
      <c r="K518" s="35" t="s">
        <v>514</v>
      </c>
      <c r="L518" s="35">
        <v>100.137</v>
      </c>
      <c r="M518" s="35">
        <v>81.302300000000002</v>
      </c>
      <c r="N518" s="52">
        <v>1.7275373734390129</v>
      </c>
      <c r="O518" s="52">
        <v>6.4694202399120437E-2</v>
      </c>
      <c r="P518" s="70" t="s">
        <v>514</v>
      </c>
      <c r="Q518" s="70" t="s">
        <v>514</v>
      </c>
      <c r="R518" s="55" t="s">
        <v>514</v>
      </c>
      <c r="S518" s="55" t="s">
        <v>514</v>
      </c>
      <c r="T518" s="52">
        <v>65.206288959565569</v>
      </c>
      <c r="U518" s="52">
        <v>1.4353585620030156</v>
      </c>
      <c r="V518" s="52">
        <v>27.154870597572273</v>
      </c>
      <c r="W518" s="52">
        <v>0.66084862073737827</v>
      </c>
      <c r="X518" s="67">
        <v>1819.5633923534735</v>
      </c>
      <c r="Y518" s="67">
        <v>49.624456155094734</v>
      </c>
      <c r="Z518" s="52">
        <v>6.2007597895967272</v>
      </c>
      <c r="AA518" s="52">
        <v>0.19286966686148455</v>
      </c>
      <c r="AB518" s="68">
        <v>65.01773776360497</v>
      </c>
      <c r="AC518" s="68">
        <v>1.9797067588277153</v>
      </c>
      <c r="AD518" s="52">
        <v>9.2498929761050128</v>
      </c>
      <c r="AE518" s="52">
        <v>0.20370134682113142</v>
      </c>
      <c r="AF518" s="68">
        <v>351.7379650877844</v>
      </c>
      <c r="AG518" s="68">
        <v>7.1548587159157009</v>
      </c>
      <c r="AH518" s="67">
        <v>1881.5033546458719</v>
      </c>
      <c r="AI518" s="67">
        <v>30.058965226494209</v>
      </c>
      <c r="AJ518" s="68">
        <v>196.21289831092395</v>
      </c>
      <c r="AK518" s="68">
        <v>5.4897964795145144</v>
      </c>
      <c r="AL518" s="67">
        <v>1805.3046048241013</v>
      </c>
      <c r="AM518" s="67">
        <v>45.416468045889346</v>
      </c>
      <c r="AN518" s="52">
        <v>4.8048254155214165</v>
      </c>
      <c r="AO518" s="52">
        <v>0.33026516159903307</v>
      </c>
      <c r="AP518" s="68">
        <v>112.5632617069047</v>
      </c>
      <c r="AQ518" s="68">
        <v>2.3644196007451845</v>
      </c>
      <c r="AR518" s="71"/>
      <c r="AS518" s="71"/>
      <c r="AT518" s="70" t="s">
        <v>514</v>
      </c>
      <c r="AU518" s="70" t="s">
        <v>514</v>
      </c>
      <c r="AV518" s="70">
        <v>1.6347113988510666E-2</v>
      </c>
      <c r="AW518" s="70">
        <v>2.5859841337756984E-3</v>
      </c>
      <c r="AX518" s="70">
        <v>0.14325333653721001</v>
      </c>
      <c r="AY518" s="70">
        <v>9.8118723655623297E-3</v>
      </c>
      <c r="AZ518" s="70">
        <v>4.7601739665577701E-2</v>
      </c>
      <c r="BA518" s="70">
        <v>8.3638631516524814E-3</v>
      </c>
      <c r="BB518" s="70">
        <v>8.4996221326300188E-4</v>
      </c>
      <c r="BC518" s="70">
        <v>6.6705895218109005E-4</v>
      </c>
      <c r="BD518" s="70">
        <v>0</v>
      </c>
      <c r="BE518" s="70">
        <v>0</v>
      </c>
      <c r="BF518" s="70">
        <v>0</v>
      </c>
      <c r="BG518" s="70">
        <v>0</v>
      </c>
      <c r="BH518" s="70">
        <v>3.538752057761193E-3</v>
      </c>
      <c r="BI518" s="70">
        <v>1.7693760288805965E-3</v>
      </c>
      <c r="BJ518" s="70">
        <v>2.8969820516320462E-2</v>
      </c>
      <c r="BK518" s="70">
        <v>4.7774791728668834E-3</v>
      </c>
    </row>
    <row r="519" spans="1:63" x14ac:dyDescent="0.15">
      <c r="A519" s="21" t="s">
        <v>595</v>
      </c>
      <c r="B519" s="21" t="s">
        <v>155</v>
      </c>
      <c r="C519" s="35">
        <v>40.477800000000002</v>
      </c>
      <c r="D519" s="35">
        <v>10.222300000000001</v>
      </c>
      <c r="E519" s="35">
        <v>48.848100000000002</v>
      </c>
      <c r="F519" s="35">
        <v>0.202901</v>
      </c>
      <c r="G519" s="35">
        <v>0.42613299999999998</v>
      </c>
      <c r="H519" s="35" t="s">
        <v>514</v>
      </c>
      <c r="I519" s="35" t="s">
        <v>514</v>
      </c>
      <c r="J519" s="35" t="s">
        <v>514</v>
      </c>
      <c r="K519" s="35" t="s">
        <v>514</v>
      </c>
      <c r="L519" s="35">
        <v>100.17700000000001</v>
      </c>
      <c r="M519" s="35">
        <v>89.493899999999996</v>
      </c>
      <c r="N519" s="52">
        <v>1.4141748305682733</v>
      </c>
      <c r="O519" s="52">
        <v>6.7726743136579212E-2</v>
      </c>
      <c r="P519" s="70" t="s">
        <v>514</v>
      </c>
      <c r="Q519" s="70" t="s">
        <v>514</v>
      </c>
      <c r="R519" s="55" t="s">
        <v>514</v>
      </c>
      <c r="S519" s="55" t="s">
        <v>514</v>
      </c>
      <c r="T519" s="52">
        <v>116.67414596853084</v>
      </c>
      <c r="U519" s="52">
        <v>2.2043006487903454</v>
      </c>
      <c r="V519" s="52">
        <v>116.24928010243882</v>
      </c>
      <c r="W519" s="52">
        <v>2.8837030723085597</v>
      </c>
      <c r="X519" s="67">
        <v>1448.8395140183541</v>
      </c>
      <c r="Y519" s="67">
        <v>23.352685249456346</v>
      </c>
      <c r="Z519" s="52">
        <v>5.1399766218585627</v>
      </c>
      <c r="AA519" s="52">
        <v>0.13500876680303919</v>
      </c>
      <c r="AB519" s="68">
        <v>54.389838321477235</v>
      </c>
      <c r="AC519" s="68">
        <v>1.2503411108385569</v>
      </c>
      <c r="AD519" s="52">
        <v>6.0369671876080755</v>
      </c>
      <c r="AE519" s="52">
        <v>0.12962812979526545</v>
      </c>
      <c r="AF519" s="68">
        <v>821.53109898817786</v>
      </c>
      <c r="AG519" s="68">
        <v>17.887146789789252</v>
      </c>
      <c r="AH519" s="67">
        <v>1108.4243427269739</v>
      </c>
      <c r="AI519" s="67">
        <v>24.422909246526544</v>
      </c>
      <c r="AJ519" s="68">
        <v>150.40149320600972</v>
      </c>
      <c r="AK519" s="68">
        <v>2.8395499031971627</v>
      </c>
      <c r="AL519" s="67">
        <v>3423.7823751867036</v>
      </c>
      <c r="AM519" s="67">
        <v>65.028124702068837</v>
      </c>
      <c r="AN519" s="52">
        <v>3.0043475990621715</v>
      </c>
      <c r="AO519" s="52">
        <v>0.3196114467087417</v>
      </c>
      <c r="AP519" s="68">
        <v>65.697087477848342</v>
      </c>
      <c r="AQ519" s="68">
        <v>1.3510969147115341</v>
      </c>
      <c r="AR519" s="71"/>
      <c r="AS519" s="71"/>
      <c r="AT519" s="70" t="s">
        <v>514</v>
      </c>
      <c r="AU519" s="70" t="s">
        <v>514</v>
      </c>
      <c r="AV519" s="70">
        <v>8.8662313158023934E-3</v>
      </c>
      <c r="AW519" s="70">
        <v>2.9554104386007984E-3</v>
      </c>
      <c r="AX519" s="70">
        <v>0.12323711691146284</v>
      </c>
      <c r="AY519" s="70">
        <v>7.7513791687942408E-3</v>
      </c>
      <c r="AZ519" s="70">
        <v>5.0389694049461864E-2</v>
      </c>
      <c r="BA519" s="70">
        <v>5.5759087677683212E-3</v>
      </c>
      <c r="BB519" s="70">
        <v>0</v>
      </c>
      <c r="BC519" s="70">
        <v>0</v>
      </c>
      <c r="BD519" s="70">
        <v>0</v>
      </c>
      <c r="BE519" s="70">
        <v>0</v>
      </c>
      <c r="BF519" s="70">
        <v>0</v>
      </c>
      <c r="BG519" s="70">
        <v>0</v>
      </c>
      <c r="BH519" s="70">
        <v>5.1115307500995012E-3</v>
      </c>
      <c r="BI519" s="70">
        <v>2.1625707019651739E-3</v>
      </c>
      <c r="BJ519" s="70">
        <v>2.9783008460638229E-2</v>
      </c>
      <c r="BK519" s="70">
        <v>4.0659397215888366E-3</v>
      </c>
    </row>
    <row r="520" spans="1:63" x14ac:dyDescent="0.15">
      <c r="A520" s="21" t="s">
        <v>595</v>
      </c>
      <c r="B520" s="21" t="s">
        <v>156</v>
      </c>
      <c r="C520" s="35">
        <v>40.753700000000002</v>
      </c>
      <c r="D520" s="35">
        <v>10.341900000000001</v>
      </c>
      <c r="E520" s="35">
        <v>48.838500000000003</v>
      </c>
      <c r="F520" s="35">
        <v>0.206788</v>
      </c>
      <c r="G520" s="35">
        <v>0.42554599999999998</v>
      </c>
      <c r="H520" s="35" t="s">
        <v>514</v>
      </c>
      <c r="I520" s="35" t="s">
        <v>514</v>
      </c>
      <c r="J520" s="35" t="s">
        <v>514</v>
      </c>
      <c r="K520" s="35" t="s">
        <v>514</v>
      </c>
      <c r="L520" s="35">
        <v>100.566</v>
      </c>
      <c r="M520" s="35">
        <v>89.382099999999994</v>
      </c>
      <c r="N520" s="52">
        <v>1.311068445494675</v>
      </c>
      <c r="O520" s="52">
        <v>5.8629120924202895E-2</v>
      </c>
      <c r="P520" s="70" t="s">
        <v>514</v>
      </c>
      <c r="Q520" s="70" t="s">
        <v>514</v>
      </c>
      <c r="R520" s="55" t="s">
        <v>514</v>
      </c>
      <c r="S520" s="55" t="s">
        <v>514</v>
      </c>
      <c r="T520" s="52">
        <v>125.13250892319147</v>
      </c>
      <c r="U520" s="52">
        <v>2.2043006487903454</v>
      </c>
      <c r="V520" s="52">
        <v>24.331244672603471</v>
      </c>
      <c r="W520" s="52">
        <v>0.66084862073737827</v>
      </c>
      <c r="X520" s="67">
        <v>1492.6257988610848</v>
      </c>
      <c r="Y520" s="67">
        <v>33.082970770063156</v>
      </c>
      <c r="Z520" s="52">
        <v>5.0531852717708947</v>
      </c>
      <c r="AA520" s="52">
        <v>0.12536528345996495</v>
      </c>
      <c r="AB520" s="68">
        <v>62.412860449357972</v>
      </c>
      <c r="AC520" s="68">
        <v>1.4587312959783165</v>
      </c>
      <c r="AD520" s="52">
        <v>5.4536406035293812</v>
      </c>
      <c r="AE520" s="52">
        <v>0.11110982553879895</v>
      </c>
      <c r="AF520" s="68">
        <v>881.58080606818464</v>
      </c>
      <c r="AG520" s="68">
        <v>20.442453474044861</v>
      </c>
      <c r="AH520" s="67">
        <v>1127.2111959935328</v>
      </c>
      <c r="AI520" s="67">
        <v>19.726195929886824</v>
      </c>
      <c r="AJ520" s="68">
        <v>155.89128968552421</v>
      </c>
      <c r="AK520" s="68">
        <v>3.0288532300769737</v>
      </c>
      <c r="AL520" s="67">
        <v>3418.6214129087616</v>
      </c>
      <c r="AM520" s="67">
        <v>65.028124702068837</v>
      </c>
      <c r="AN520" s="52">
        <v>2.9723864543912977</v>
      </c>
      <c r="AO520" s="52">
        <v>0.33026516159903307</v>
      </c>
      <c r="AP520" s="68">
        <v>68.314837750101944</v>
      </c>
      <c r="AQ520" s="68">
        <v>1.519984029050476</v>
      </c>
      <c r="AR520" s="71"/>
      <c r="AS520" s="71"/>
      <c r="AT520" s="70" t="s">
        <v>514</v>
      </c>
      <c r="AU520" s="70" t="s">
        <v>514</v>
      </c>
      <c r="AV520" s="70">
        <v>9.6974405016588688E-3</v>
      </c>
      <c r="AW520" s="70">
        <v>2.5859841337756984E-3</v>
      </c>
      <c r="AX520" s="70">
        <v>0.11725187476846984</v>
      </c>
      <c r="AY520" s="70">
        <v>7.0645481032048773E-3</v>
      </c>
      <c r="AZ520" s="70">
        <v>5.1422269747196735E-2</v>
      </c>
      <c r="BA520" s="70">
        <v>5.7824239073152959E-3</v>
      </c>
      <c r="BB520" s="70">
        <v>0</v>
      </c>
      <c r="BC520" s="70">
        <v>0</v>
      </c>
      <c r="BD520" s="70">
        <v>0</v>
      </c>
      <c r="BE520" s="70">
        <v>0</v>
      </c>
      <c r="BF520" s="70">
        <v>1.8249868030095499E-4</v>
      </c>
      <c r="BG520" s="70">
        <v>1.5208223358412914E-4</v>
      </c>
      <c r="BH520" s="70">
        <v>2.7523627115920392E-3</v>
      </c>
      <c r="BI520" s="70">
        <v>1.2778826875248753E-3</v>
      </c>
      <c r="BJ520" s="70">
        <v>2.6936850655526041E-2</v>
      </c>
      <c r="BK520" s="70">
        <v>5.1840731450257674E-3</v>
      </c>
    </row>
    <row r="521" spans="1:63" x14ac:dyDescent="0.15">
      <c r="A521" s="21" t="s">
        <v>595</v>
      </c>
      <c r="B521" s="21" t="s">
        <v>157</v>
      </c>
      <c r="C521" s="35">
        <v>40.9407</v>
      </c>
      <c r="D521" s="35">
        <v>10.282299999999999</v>
      </c>
      <c r="E521" s="35">
        <v>48.848199999999999</v>
      </c>
      <c r="F521" s="35">
        <v>0.200601</v>
      </c>
      <c r="G521" s="35">
        <v>0.423655</v>
      </c>
      <c r="H521" s="35" t="s">
        <v>514</v>
      </c>
      <c r="I521" s="35" t="s">
        <v>514</v>
      </c>
      <c r="J521" s="35" t="s">
        <v>514</v>
      </c>
      <c r="K521" s="35" t="s">
        <v>514</v>
      </c>
      <c r="L521" s="35">
        <v>100.69499999999999</v>
      </c>
      <c r="M521" s="35">
        <v>89.438699999999997</v>
      </c>
      <c r="N521" s="52">
        <v>1.2756888035576561</v>
      </c>
      <c r="O521" s="52">
        <v>5.8629120924202895E-2</v>
      </c>
      <c r="P521" s="70" t="s">
        <v>514</v>
      </c>
      <c r="Q521" s="70" t="s">
        <v>514</v>
      </c>
      <c r="R521" s="55" t="s">
        <v>514</v>
      </c>
      <c r="S521" s="55" t="s">
        <v>514</v>
      </c>
      <c r="T521" s="52">
        <v>113.23953798088077</v>
      </c>
      <c r="U521" s="52">
        <v>2.4093518719336333</v>
      </c>
      <c r="V521" s="52">
        <v>31.059885174656781</v>
      </c>
      <c r="W521" s="52">
        <v>0.60077147339761661</v>
      </c>
      <c r="X521" s="67">
        <v>1416.7295718003518</v>
      </c>
      <c r="Y521" s="67">
        <v>28.217828009759753</v>
      </c>
      <c r="Z521" s="52">
        <v>4.9760374050263012</v>
      </c>
      <c r="AA521" s="52">
        <v>0.13500876680303919</v>
      </c>
      <c r="AB521" s="68">
        <v>61.996080079078453</v>
      </c>
      <c r="AC521" s="68">
        <v>1.5629263885481963</v>
      </c>
      <c r="AD521" s="52">
        <v>6.2684459908139072</v>
      </c>
      <c r="AE521" s="52">
        <v>0.10185067341056571</v>
      </c>
      <c r="AF521" s="68">
        <v>798.53333882987738</v>
      </c>
      <c r="AG521" s="68">
        <v>14.054186763405841</v>
      </c>
      <c r="AH521" s="67">
        <v>1174.1783291599299</v>
      </c>
      <c r="AI521" s="67">
        <v>26.301594573182431</v>
      </c>
      <c r="AJ521" s="68">
        <v>153.33569477264678</v>
      </c>
      <c r="AK521" s="68">
        <v>3.4074598838365953</v>
      </c>
      <c r="AL521" s="67">
        <v>3367.0117901293415</v>
      </c>
      <c r="AM521" s="67">
        <v>69.156894524422412</v>
      </c>
      <c r="AN521" s="52">
        <v>2.9936938841718805</v>
      </c>
      <c r="AO521" s="52">
        <v>0.3196114467087417</v>
      </c>
      <c r="AP521" s="68">
        <v>86.301315427199242</v>
      </c>
      <c r="AQ521" s="68">
        <v>2.1955324864062429</v>
      </c>
      <c r="AR521" s="71"/>
      <c r="AS521" s="71"/>
      <c r="AT521" s="70" t="s">
        <v>514</v>
      </c>
      <c r="AU521" s="70" t="s">
        <v>514</v>
      </c>
      <c r="AV521" s="70">
        <v>1.3114633821291043E-2</v>
      </c>
      <c r="AW521" s="70">
        <v>3.1401235910133475E-3</v>
      </c>
      <c r="AX521" s="70">
        <v>0.12333523563511849</v>
      </c>
      <c r="AY521" s="70">
        <v>7.9476166161054872E-3</v>
      </c>
      <c r="AZ521" s="70">
        <v>4.5743103409654928E-2</v>
      </c>
      <c r="BA521" s="70">
        <v>6.4019693259562199E-3</v>
      </c>
      <c r="BB521" s="70">
        <v>7.6389009040092571E-4</v>
      </c>
      <c r="BC521" s="70">
        <v>5.7022781396125438E-4</v>
      </c>
      <c r="BD521" s="70">
        <v>0</v>
      </c>
      <c r="BE521" s="70">
        <v>0</v>
      </c>
      <c r="BF521" s="70">
        <v>1.318046024395786E-4</v>
      </c>
      <c r="BG521" s="70">
        <v>1.5208223358412914E-4</v>
      </c>
      <c r="BH521" s="70">
        <v>3.7353493943034816E-3</v>
      </c>
      <c r="BI521" s="70">
        <v>1.8676746971517408E-3</v>
      </c>
      <c r="BJ521" s="70">
        <v>1.982145614274558E-2</v>
      </c>
      <c r="BK521" s="70">
        <v>3.659345749429953E-3</v>
      </c>
    </row>
    <row r="522" spans="1:63" x14ac:dyDescent="0.15">
      <c r="A522" s="21" t="s">
        <v>595</v>
      </c>
      <c r="B522" s="21" t="s">
        <v>158</v>
      </c>
      <c r="C522" s="35">
        <v>40.969299999999997</v>
      </c>
      <c r="D522" s="35">
        <v>10.4556</v>
      </c>
      <c r="E522" s="35">
        <v>48.9176</v>
      </c>
      <c r="F522" s="35">
        <v>0.204183</v>
      </c>
      <c r="G522" s="35">
        <v>0.42889300000000002</v>
      </c>
      <c r="H522" s="35" t="s">
        <v>514</v>
      </c>
      <c r="I522" s="35" t="s">
        <v>514</v>
      </c>
      <c r="J522" s="35" t="s">
        <v>514</v>
      </c>
      <c r="K522" s="35" t="s">
        <v>514</v>
      </c>
      <c r="L522" s="35">
        <v>100.976</v>
      </c>
      <c r="M522" s="35">
        <v>89.293400000000005</v>
      </c>
      <c r="N522" s="52">
        <v>1.4505653194177786</v>
      </c>
      <c r="O522" s="52">
        <v>6.7726743136579212E-2</v>
      </c>
      <c r="P522" s="70" t="s">
        <v>514</v>
      </c>
      <c r="Q522" s="70" t="s">
        <v>514</v>
      </c>
      <c r="R522" s="55" t="s">
        <v>514</v>
      </c>
      <c r="S522" s="55" t="s">
        <v>514</v>
      </c>
      <c r="T522" s="52">
        <v>112.93196114616585</v>
      </c>
      <c r="U522" s="52">
        <v>3.5371335992217174</v>
      </c>
      <c r="V522" s="52">
        <v>67.827099346590913</v>
      </c>
      <c r="W522" s="52">
        <v>2.7635487776290359</v>
      </c>
      <c r="X522" s="67">
        <v>1496.5179130693275</v>
      </c>
      <c r="Y522" s="67">
        <v>49.624456155094734</v>
      </c>
      <c r="Z522" s="52">
        <v>5.2267679719462308</v>
      </c>
      <c r="AA522" s="52">
        <v>0.20251315020455876</v>
      </c>
      <c r="AB522" s="68">
        <v>58.245056746562781</v>
      </c>
      <c r="AC522" s="68">
        <v>1.7713165736879557</v>
      </c>
      <c r="AD522" s="52">
        <v>6.5277022504044382</v>
      </c>
      <c r="AE522" s="52">
        <v>0.20370134682113142</v>
      </c>
      <c r="AF522" s="68">
        <v>822.80875233030565</v>
      </c>
      <c r="AG522" s="68">
        <v>22.997760158300469</v>
      </c>
      <c r="AH522" s="67">
        <v>1112.1817133802856</v>
      </c>
      <c r="AI522" s="67">
        <v>24.422909246526544</v>
      </c>
      <c r="AJ522" s="68">
        <v>152.67313312856746</v>
      </c>
      <c r="AK522" s="68">
        <v>5.5844481429544199</v>
      </c>
      <c r="AL522" s="67">
        <v>3406.2351034417006</v>
      </c>
      <c r="AM522" s="67">
        <v>113.54117011472336</v>
      </c>
      <c r="AN522" s="52">
        <v>3.2813441862097479</v>
      </c>
      <c r="AO522" s="52">
        <v>0.46876345517282114</v>
      </c>
      <c r="AP522" s="68">
        <v>68.652611978779831</v>
      </c>
      <c r="AQ522" s="68">
        <v>2.2799760435757142</v>
      </c>
      <c r="AR522" s="71"/>
      <c r="AS522" s="71"/>
      <c r="AT522" s="70" t="s">
        <v>514</v>
      </c>
      <c r="AU522" s="70" t="s">
        <v>514</v>
      </c>
      <c r="AV522" s="70">
        <v>6.6496734868517954E-2</v>
      </c>
      <c r="AW522" s="70">
        <v>1.6624183717129488E-2</v>
      </c>
      <c r="AX522" s="70">
        <v>0.11872365562330418</v>
      </c>
      <c r="AY522" s="70">
        <v>1.5698995784899729E-2</v>
      </c>
      <c r="AZ522" s="70">
        <v>7.2280298841441201E-2</v>
      </c>
      <c r="BA522" s="70">
        <v>1.6521211163757987E-2</v>
      </c>
      <c r="BB522" s="70">
        <v>1.1404556279225088E-3</v>
      </c>
      <c r="BC522" s="70">
        <v>1.0221064589871541E-3</v>
      </c>
      <c r="BD522" s="70">
        <v>0</v>
      </c>
      <c r="BE522" s="70">
        <v>0</v>
      </c>
      <c r="BF522" s="70">
        <v>4.156914384632864E-3</v>
      </c>
      <c r="BG522" s="70">
        <v>1.4194341801185388E-3</v>
      </c>
      <c r="BH522" s="70">
        <v>7.5689974568781074E-3</v>
      </c>
      <c r="BI522" s="70">
        <v>3.9319467308457706E-3</v>
      </c>
      <c r="BJ522" s="70">
        <v>2.9783008460638229E-2</v>
      </c>
      <c r="BK522" s="70">
        <v>6.4038550615024177E-3</v>
      </c>
    </row>
    <row r="523" spans="1:63" x14ac:dyDescent="0.15">
      <c r="A523" s="21" t="s">
        <v>595</v>
      </c>
      <c r="B523" s="21" t="s">
        <v>159</v>
      </c>
      <c r="C523" s="35">
        <v>39.091900000000003</v>
      </c>
      <c r="D523" s="35">
        <v>18.9694</v>
      </c>
      <c r="E523" s="35">
        <v>41.881599999999999</v>
      </c>
      <c r="F523" s="35">
        <v>0.227908</v>
      </c>
      <c r="G523" s="35">
        <v>0.17950199999999999</v>
      </c>
      <c r="H523" s="35" t="s">
        <v>514</v>
      </c>
      <c r="I523" s="35" t="s">
        <v>514</v>
      </c>
      <c r="J523" s="35" t="s">
        <v>514</v>
      </c>
      <c r="K523" s="35" t="s">
        <v>514</v>
      </c>
      <c r="L523" s="35">
        <v>100.35</v>
      </c>
      <c r="M523" s="35">
        <v>79.739400000000003</v>
      </c>
      <c r="N523" s="52">
        <v>1.8397413807249874</v>
      </c>
      <c r="O523" s="52">
        <v>7.9856906086414284E-2</v>
      </c>
      <c r="P523" s="70" t="s">
        <v>514</v>
      </c>
      <c r="Q523" s="70" t="s">
        <v>514</v>
      </c>
      <c r="R523" s="55" t="s">
        <v>514</v>
      </c>
      <c r="S523" s="55" t="s">
        <v>514</v>
      </c>
      <c r="T523" s="52">
        <v>67.769429248856667</v>
      </c>
      <c r="U523" s="52">
        <v>1.3328329504313718</v>
      </c>
      <c r="V523" s="52">
        <v>72.513116839092319</v>
      </c>
      <c r="W523" s="52">
        <v>1.3216972414747565</v>
      </c>
      <c r="X523" s="67">
        <v>1675.5551666484928</v>
      </c>
      <c r="Y523" s="67">
        <v>40.867199186548604</v>
      </c>
      <c r="Z523" s="52">
        <v>6.8854471069549978</v>
      </c>
      <c r="AA523" s="52">
        <v>0.15429573348918763</v>
      </c>
      <c r="AB523" s="68">
        <v>92.212656924343577</v>
      </c>
      <c r="AC523" s="68">
        <v>2.0839018513975951</v>
      </c>
      <c r="AD523" s="52">
        <v>8.5554565664875195</v>
      </c>
      <c r="AE523" s="52">
        <v>0.16666473830819842</v>
      </c>
      <c r="AF523" s="68">
        <v>135.81455026818554</v>
      </c>
      <c r="AG523" s="68">
        <v>2.5553066842556076</v>
      </c>
      <c r="AH523" s="67">
        <v>2085.3407125880358</v>
      </c>
      <c r="AI523" s="67">
        <v>35.695021206461874</v>
      </c>
      <c r="AJ523" s="68">
        <v>212.8715910763473</v>
      </c>
      <c r="AK523" s="68">
        <v>4.0700215279159329</v>
      </c>
      <c r="AL523" s="67">
        <v>1600.9304986175994</v>
      </c>
      <c r="AM523" s="67">
        <v>34.062351034417006</v>
      </c>
      <c r="AN523" s="52">
        <v>4.8154791304117079</v>
      </c>
      <c r="AO523" s="52">
        <v>0.12784457868349666</v>
      </c>
      <c r="AP523" s="68">
        <v>132.23861052739139</v>
      </c>
      <c r="AQ523" s="68">
        <v>2.7866373865925391</v>
      </c>
      <c r="AR523" s="71"/>
      <c r="AS523" s="71"/>
      <c r="AT523" s="70" t="s">
        <v>514</v>
      </c>
      <c r="AU523" s="70" t="s">
        <v>514</v>
      </c>
      <c r="AV523" s="70">
        <v>1.2191068059228292E-2</v>
      </c>
      <c r="AW523" s="70">
        <v>2.8630538623945229E-3</v>
      </c>
      <c r="AX523" s="70">
        <v>0.15502758337588479</v>
      </c>
      <c r="AY523" s="70">
        <v>1.0793059602118562E-2</v>
      </c>
      <c r="AZ523" s="70">
        <v>5.8443784491793882E-2</v>
      </c>
      <c r="BA523" s="70">
        <v>9.8094691284813049E-3</v>
      </c>
      <c r="BB523" s="70">
        <v>0</v>
      </c>
      <c r="BC523" s="70">
        <v>0</v>
      </c>
      <c r="BD523" s="70">
        <v>0</v>
      </c>
      <c r="BE523" s="70">
        <v>0</v>
      </c>
      <c r="BF523" s="70">
        <v>0</v>
      </c>
      <c r="BG523" s="70">
        <v>0</v>
      </c>
      <c r="BH523" s="70">
        <v>5.3081280866417897E-3</v>
      </c>
      <c r="BI523" s="70">
        <v>2.7523627115920392E-3</v>
      </c>
      <c r="BJ523" s="70">
        <v>4.2895664062762233E-2</v>
      </c>
      <c r="BK523" s="70">
        <v>5.5906671171846506E-3</v>
      </c>
    </row>
    <row r="524" spans="1:63" x14ac:dyDescent="0.15">
      <c r="A524" s="21" t="s">
        <v>595</v>
      </c>
      <c r="B524" s="21" t="s">
        <v>160</v>
      </c>
      <c r="C524" s="35">
        <v>39.479399999999998</v>
      </c>
      <c r="D524" s="35">
        <v>17.447399999999998</v>
      </c>
      <c r="E524" s="35">
        <v>42.936</v>
      </c>
      <c r="F524" s="35">
        <v>0.26006600000000002</v>
      </c>
      <c r="G524" s="35">
        <v>0.215777</v>
      </c>
      <c r="H524" s="35" t="s">
        <v>514</v>
      </c>
      <c r="I524" s="35" t="s">
        <v>514</v>
      </c>
      <c r="J524" s="35" t="s">
        <v>514</v>
      </c>
      <c r="K524" s="35" t="s">
        <v>514</v>
      </c>
      <c r="L524" s="35">
        <v>100.339</v>
      </c>
      <c r="M524" s="35">
        <v>81.435900000000004</v>
      </c>
      <c r="N524" s="52">
        <v>1.7336024549139304</v>
      </c>
      <c r="O524" s="52">
        <v>6.5705049311606686E-2</v>
      </c>
      <c r="P524" s="70" t="s">
        <v>514</v>
      </c>
      <c r="Q524" s="70" t="s">
        <v>514</v>
      </c>
      <c r="R524" s="55" t="s">
        <v>514</v>
      </c>
      <c r="S524" s="55" t="s">
        <v>514</v>
      </c>
      <c r="T524" s="52">
        <v>74.587382418370993</v>
      </c>
      <c r="U524" s="52">
        <v>1.3840957562171938</v>
      </c>
      <c r="V524" s="52">
        <v>28.716876428406071</v>
      </c>
      <c r="W524" s="52">
        <v>0.78100291541690159</v>
      </c>
      <c r="X524" s="67">
        <v>1810.8061353849275</v>
      </c>
      <c r="Y524" s="67">
        <v>43.786284842730652</v>
      </c>
      <c r="Z524" s="52">
        <v>6.2200467562828763</v>
      </c>
      <c r="AA524" s="52">
        <v>0.15429573348918763</v>
      </c>
      <c r="AB524" s="68">
        <v>70.227492392098966</v>
      </c>
      <c r="AC524" s="68">
        <v>2.1880969439674751</v>
      </c>
      <c r="AD524" s="52">
        <v>8.9443409558733151</v>
      </c>
      <c r="AE524" s="52">
        <v>0.19444219469289817</v>
      </c>
      <c r="AF524" s="68">
        <v>353.90997576940168</v>
      </c>
      <c r="AG524" s="68">
        <v>8.4325120580435051</v>
      </c>
      <c r="AH524" s="67">
        <v>1884.3213826358556</v>
      </c>
      <c r="AI524" s="67">
        <v>37.573706533117758</v>
      </c>
      <c r="AJ524" s="68">
        <v>191.9535734561282</v>
      </c>
      <c r="AK524" s="68">
        <v>4.9218864988750823</v>
      </c>
      <c r="AL524" s="67">
        <v>1841.4313407696952</v>
      </c>
      <c r="AM524" s="67">
        <v>43.352083134712551</v>
      </c>
      <c r="AN524" s="52">
        <v>4.8154791304117079</v>
      </c>
      <c r="AO524" s="52">
        <v>0.20242058291553641</v>
      </c>
      <c r="AP524" s="68">
        <v>112.5632617069047</v>
      </c>
      <c r="AQ524" s="68">
        <v>3.1244116152704229</v>
      </c>
      <c r="AR524" s="71"/>
      <c r="AS524" s="71"/>
      <c r="AT524" s="70" t="s">
        <v>514</v>
      </c>
      <c r="AU524" s="70" t="s">
        <v>514</v>
      </c>
      <c r="AV524" s="70">
        <v>9.9745102302776934E-3</v>
      </c>
      <c r="AW524" s="70">
        <v>2.9554104386007984E-3</v>
      </c>
      <c r="AX524" s="70">
        <v>0.14276274291893187</v>
      </c>
      <c r="AY524" s="70">
        <v>7.5551417214829936E-3</v>
      </c>
      <c r="AZ524" s="70">
        <v>3.7792270537096398E-2</v>
      </c>
      <c r="BA524" s="70">
        <v>7.3312874539176072E-3</v>
      </c>
      <c r="BB524" s="70">
        <v>0</v>
      </c>
      <c r="BC524" s="70">
        <v>0</v>
      </c>
      <c r="BD524" s="70">
        <v>0</v>
      </c>
      <c r="BE524" s="70">
        <v>0</v>
      </c>
      <c r="BF524" s="70">
        <v>0</v>
      </c>
      <c r="BG524" s="70">
        <v>0</v>
      </c>
      <c r="BH524" s="70">
        <v>0</v>
      </c>
      <c r="BI524" s="70">
        <v>0</v>
      </c>
      <c r="BJ524" s="70">
        <v>4.2285773104523902E-2</v>
      </c>
      <c r="BK524" s="70">
        <v>6.4038550615024177E-3</v>
      </c>
    </row>
    <row r="525" spans="1:63" x14ac:dyDescent="0.15">
      <c r="A525" s="21" t="s">
        <v>595</v>
      </c>
      <c r="B525" s="21" t="s">
        <v>161</v>
      </c>
      <c r="C525" s="35">
        <v>39.192700000000002</v>
      </c>
      <c r="D525" s="35">
        <v>16.551400000000001</v>
      </c>
      <c r="E525" s="35">
        <v>43.270400000000002</v>
      </c>
      <c r="F525" s="35">
        <v>0.217609</v>
      </c>
      <c r="G525" s="35">
        <v>0.28099099999999999</v>
      </c>
      <c r="H525" s="35" t="s">
        <v>514</v>
      </c>
      <c r="I525" s="35" t="s">
        <v>514</v>
      </c>
      <c r="J525" s="35" t="s">
        <v>514</v>
      </c>
      <c r="K525" s="35" t="s">
        <v>514</v>
      </c>
      <c r="L525" s="35">
        <v>99.513099999999994</v>
      </c>
      <c r="M525" s="35">
        <v>82.332800000000006</v>
      </c>
      <c r="N525" s="52">
        <v>1.5496283168414315</v>
      </c>
      <c r="O525" s="52">
        <v>6.7726743136579212E-2</v>
      </c>
      <c r="P525" s="70" t="s">
        <v>514</v>
      </c>
      <c r="Q525" s="70" t="s">
        <v>514</v>
      </c>
      <c r="R525" s="55" t="s">
        <v>514</v>
      </c>
      <c r="S525" s="55" t="s">
        <v>514</v>
      </c>
      <c r="T525" s="52">
        <v>110.88144891473297</v>
      </c>
      <c r="U525" s="52">
        <v>1.7941982025037695</v>
      </c>
      <c r="V525" s="52">
        <v>58.875604392966423</v>
      </c>
      <c r="W525" s="52">
        <v>1.5019286834940415</v>
      </c>
      <c r="X525" s="67">
        <v>1684.312423617039</v>
      </c>
      <c r="Y525" s="67">
        <v>37.948113530366562</v>
      </c>
      <c r="Z525" s="52">
        <v>7.0493863237872594</v>
      </c>
      <c r="AA525" s="52">
        <v>0.14465225014611338</v>
      </c>
      <c r="AB525" s="68">
        <v>85.127390629591758</v>
      </c>
      <c r="AC525" s="68">
        <v>1.9797067588277153</v>
      </c>
      <c r="AD525" s="52">
        <v>12.240599113524352</v>
      </c>
      <c r="AE525" s="52">
        <v>0.24999710746229764</v>
      </c>
      <c r="AF525" s="68">
        <v>472.98726725571294</v>
      </c>
      <c r="AG525" s="68">
        <v>8.8158080606818476</v>
      </c>
      <c r="AH525" s="67">
        <v>1788.5084309764054</v>
      </c>
      <c r="AI525" s="67">
        <v>28.180279899838318</v>
      </c>
      <c r="AJ525" s="68">
        <v>191.29101181204885</v>
      </c>
      <c r="AK525" s="68">
        <v>3.5021115472765008</v>
      </c>
      <c r="AL525" s="67">
        <v>2016.9040582197222</v>
      </c>
      <c r="AM525" s="67">
        <v>41.287698223535763</v>
      </c>
      <c r="AN525" s="52">
        <v>4.0271042285301446</v>
      </c>
      <c r="AO525" s="52">
        <v>0.39418745094078139</v>
      </c>
      <c r="AP525" s="68">
        <v>115.34989909349723</v>
      </c>
      <c r="AQ525" s="68">
        <v>2.6177502722535975</v>
      </c>
      <c r="AR525" s="71"/>
      <c r="AS525" s="71"/>
      <c r="AT525" s="70" t="s">
        <v>514</v>
      </c>
      <c r="AU525" s="70" t="s">
        <v>514</v>
      </c>
      <c r="AV525" s="70">
        <v>1.329934697370359E-2</v>
      </c>
      <c r="AW525" s="70">
        <v>3.417193319632173E-3</v>
      </c>
      <c r="AX525" s="70">
        <v>0.14109472461678629</v>
      </c>
      <c r="AY525" s="70">
        <v>7.9476166161054872E-3</v>
      </c>
      <c r="AZ525" s="70">
        <v>5.5862345247456695E-2</v>
      </c>
      <c r="BA525" s="70">
        <v>8.0540904423320181E-3</v>
      </c>
      <c r="BB525" s="70">
        <v>0</v>
      </c>
      <c r="BC525" s="70">
        <v>0</v>
      </c>
      <c r="BD525" s="70">
        <v>0</v>
      </c>
      <c r="BE525" s="70">
        <v>0</v>
      </c>
      <c r="BF525" s="70">
        <v>0</v>
      </c>
      <c r="BG525" s="70">
        <v>0</v>
      </c>
      <c r="BH525" s="70">
        <v>6.5860107741666655E-3</v>
      </c>
      <c r="BI525" s="70">
        <v>2.7523627115920392E-3</v>
      </c>
      <c r="BJ525" s="70">
        <v>4.2387421597563625E-2</v>
      </c>
      <c r="BK525" s="70">
        <v>5.2857216380654878E-3</v>
      </c>
    </row>
    <row r="526" spans="1:63" x14ac:dyDescent="0.15">
      <c r="A526" s="21" t="s">
        <v>595</v>
      </c>
      <c r="B526" s="21" t="s">
        <v>162</v>
      </c>
      <c r="C526" s="35">
        <v>39.525599999999997</v>
      </c>
      <c r="D526" s="35">
        <v>17.0307</v>
      </c>
      <c r="E526" s="35">
        <v>43.260800000000003</v>
      </c>
      <c r="F526" s="35">
        <v>0.25192500000000001</v>
      </c>
      <c r="G526" s="35">
        <v>0.23188500000000001</v>
      </c>
      <c r="H526" s="35" t="s">
        <v>514</v>
      </c>
      <c r="I526" s="35" t="s">
        <v>514</v>
      </c>
      <c r="J526" s="35" t="s">
        <v>514</v>
      </c>
      <c r="K526" s="35" t="s">
        <v>514</v>
      </c>
      <c r="L526" s="35">
        <v>100.301</v>
      </c>
      <c r="M526" s="35">
        <v>81.910499999999999</v>
      </c>
      <c r="N526" s="52">
        <v>1.7790905659758118</v>
      </c>
      <c r="O526" s="52">
        <v>0.10108469124862568</v>
      </c>
      <c r="P526" s="70" t="s">
        <v>514</v>
      </c>
      <c r="Q526" s="70" t="s">
        <v>514</v>
      </c>
      <c r="R526" s="55" t="s">
        <v>514</v>
      </c>
      <c r="S526" s="55" t="s">
        <v>514</v>
      </c>
      <c r="T526" s="52">
        <v>104.47359819150522</v>
      </c>
      <c r="U526" s="52">
        <v>4.7674409380814451</v>
      </c>
      <c r="V526" s="52">
        <v>45.35824624152005</v>
      </c>
      <c r="W526" s="52">
        <v>2.1627773042314198</v>
      </c>
      <c r="X526" s="67">
        <v>1702.799966106192</v>
      </c>
      <c r="Y526" s="67">
        <v>72.004112852490394</v>
      </c>
      <c r="Z526" s="52">
        <v>7.0204558737580367</v>
      </c>
      <c r="AA526" s="52">
        <v>0.37609585037989485</v>
      </c>
      <c r="AB526" s="68">
        <v>76.687588131431497</v>
      </c>
      <c r="AC526" s="68">
        <v>2.5006822216771138</v>
      </c>
      <c r="AD526" s="52">
        <v>10.981354424084628</v>
      </c>
      <c r="AE526" s="52">
        <v>0.37962523725756303</v>
      </c>
      <c r="AF526" s="68">
        <v>442.06805637622011</v>
      </c>
      <c r="AG526" s="68">
        <v>22.997760158300469</v>
      </c>
      <c r="AH526" s="67">
        <v>1861.777158715985</v>
      </c>
      <c r="AI526" s="67">
        <v>73.268727739579631</v>
      </c>
      <c r="AJ526" s="68">
        <v>192.33218010988782</v>
      </c>
      <c r="AK526" s="68">
        <v>8.8972563633511097</v>
      </c>
      <c r="AL526" s="67">
        <v>1833.1738011249879</v>
      </c>
      <c r="AM526" s="67">
        <v>53.674007690596497</v>
      </c>
      <c r="AN526" s="52">
        <v>4.1656025221039332</v>
      </c>
      <c r="AO526" s="52">
        <v>0.71379889764952309</v>
      </c>
      <c r="AP526" s="68">
        <v>107.83442250541432</v>
      </c>
      <c r="AQ526" s="68">
        <v>5.4043876588461366</v>
      </c>
      <c r="AR526" s="71"/>
      <c r="AS526" s="71"/>
      <c r="AT526" s="70" t="s">
        <v>514</v>
      </c>
      <c r="AU526" s="70" t="s">
        <v>514</v>
      </c>
      <c r="AV526" s="70">
        <v>1.6624183717129488E-2</v>
      </c>
      <c r="AW526" s="70">
        <v>1.5700617955066741E-2</v>
      </c>
      <c r="AX526" s="70">
        <v>0.13442265140820392</v>
      </c>
      <c r="AY526" s="70">
        <v>1.7661370258012191E-2</v>
      </c>
      <c r="AZ526" s="70">
        <v>5.3693936282213459E-2</v>
      </c>
      <c r="BA526" s="70">
        <v>1.6521211163757987E-2</v>
      </c>
      <c r="BB526" s="70">
        <v>0</v>
      </c>
      <c r="BC526" s="70">
        <v>0</v>
      </c>
      <c r="BD526" s="70">
        <v>0</v>
      </c>
      <c r="BE526" s="70">
        <v>0</v>
      </c>
      <c r="BF526" s="70">
        <v>1.0138815572275277E-3</v>
      </c>
      <c r="BG526" s="70">
        <v>1.1152697129502805E-3</v>
      </c>
      <c r="BH526" s="70">
        <v>4.6200374087437797E-3</v>
      </c>
      <c r="BI526" s="70">
        <v>3.7353493943034816E-3</v>
      </c>
      <c r="BJ526" s="70">
        <v>3.4560487633505117E-2</v>
      </c>
      <c r="BK526" s="70">
        <v>1.1181334234369301E-2</v>
      </c>
    </row>
    <row r="527" spans="1:63" x14ac:dyDescent="0.15">
      <c r="A527" s="21" t="s">
        <v>595</v>
      </c>
      <c r="B527" s="21" t="s">
        <v>163</v>
      </c>
      <c r="C527" s="35">
        <v>40.975200000000001</v>
      </c>
      <c r="D527" s="35">
        <v>10.547000000000001</v>
      </c>
      <c r="E527" s="35">
        <v>48.161099999999998</v>
      </c>
      <c r="F527" s="35">
        <v>0.20394100000000001</v>
      </c>
      <c r="G527" s="35">
        <v>0.42150500000000002</v>
      </c>
      <c r="H527" s="35" t="s">
        <v>514</v>
      </c>
      <c r="I527" s="35" t="s">
        <v>514</v>
      </c>
      <c r="J527" s="35" t="s">
        <v>514</v>
      </c>
      <c r="K527" s="35" t="s">
        <v>514</v>
      </c>
      <c r="L527" s="35">
        <v>100.309</v>
      </c>
      <c r="M527" s="35">
        <v>89.058899999999994</v>
      </c>
      <c r="N527" s="52">
        <v>1.4283266873430809</v>
      </c>
      <c r="O527" s="52">
        <v>7.1770130786524222E-2</v>
      </c>
      <c r="P527" s="70" t="s">
        <v>514</v>
      </c>
      <c r="Q527" s="70" t="s">
        <v>514</v>
      </c>
      <c r="R527" s="55" t="s">
        <v>514</v>
      </c>
      <c r="S527" s="55" t="s">
        <v>514</v>
      </c>
      <c r="T527" s="52">
        <v>86.377827749110054</v>
      </c>
      <c r="U527" s="52">
        <v>1.9479866198612354</v>
      </c>
      <c r="V527" s="52">
        <v>73.594505491208039</v>
      </c>
      <c r="W527" s="52">
        <v>3.4844745457061763</v>
      </c>
      <c r="X527" s="67">
        <v>1471.2191707157499</v>
      </c>
      <c r="Y527" s="67">
        <v>29.190856561820432</v>
      </c>
      <c r="Z527" s="52">
        <v>4.8410286382232615</v>
      </c>
      <c r="AA527" s="52">
        <v>0.14465225014611338</v>
      </c>
      <c r="AB527" s="68">
        <v>48.659108230133846</v>
      </c>
      <c r="AC527" s="68">
        <v>1.5629263885481963</v>
      </c>
      <c r="AD527" s="52">
        <v>5.8054883844022447</v>
      </c>
      <c r="AE527" s="52">
        <v>0.12962812979526545</v>
      </c>
      <c r="AF527" s="68">
        <v>746.14955180263746</v>
      </c>
      <c r="AG527" s="68">
        <v>15.331840105533646</v>
      </c>
      <c r="AH527" s="67">
        <v>1110.3030280536298</v>
      </c>
      <c r="AI527" s="67">
        <v>20.665538593214769</v>
      </c>
      <c r="AJ527" s="68">
        <v>155.32337970488479</v>
      </c>
      <c r="AK527" s="68">
        <v>3.2181565569567843</v>
      </c>
      <c r="AL527" s="67">
        <v>3469.1988432325929</v>
      </c>
      <c r="AM527" s="67">
        <v>81.543203991483139</v>
      </c>
      <c r="AN527" s="52">
        <v>4.1656025221039332</v>
      </c>
      <c r="AO527" s="52">
        <v>0.33026516159903307</v>
      </c>
      <c r="AP527" s="68">
        <v>77.688072595913212</v>
      </c>
      <c r="AQ527" s="68">
        <v>2.111088929236772</v>
      </c>
      <c r="AR527" s="71"/>
      <c r="AS527" s="71"/>
      <c r="AT527" s="70" t="s">
        <v>514</v>
      </c>
      <c r="AU527" s="70" t="s">
        <v>514</v>
      </c>
      <c r="AV527" s="70">
        <v>8.9585878920086688E-3</v>
      </c>
      <c r="AW527" s="70">
        <v>2.4936275575694234E-3</v>
      </c>
      <c r="AX527" s="70">
        <v>0.11676128115019171</v>
      </c>
      <c r="AY527" s="70">
        <v>8.3400915107279799E-3</v>
      </c>
      <c r="AZ527" s="70">
        <v>4.6362648828295855E-2</v>
      </c>
      <c r="BA527" s="70">
        <v>7.7443177330115565E-3</v>
      </c>
      <c r="BB527" s="70">
        <v>1.3986719965087371E-3</v>
      </c>
      <c r="BC527" s="70">
        <v>1.0005884282716351E-3</v>
      </c>
      <c r="BD527" s="70">
        <v>0</v>
      </c>
      <c r="BE527" s="70">
        <v>0</v>
      </c>
      <c r="BF527" s="70">
        <v>2.7374802045143247E-4</v>
      </c>
      <c r="BG527" s="70">
        <v>2.1291512701778083E-4</v>
      </c>
      <c r="BH527" s="70">
        <v>4.0302453991169149E-3</v>
      </c>
      <c r="BI527" s="70">
        <v>1.8676746971517408E-3</v>
      </c>
      <c r="BJ527" s="70">
        <v>3.2934111744869578E-2</v>
      </c>
      <c r="BK527" s="70">
        <v>4.8791276659066038E-3</v>
      </c>
    </row>
    <row r="528" spans="1:63" x14ac:dyDescent="0.15">
      <c r="A528" s="21" t="s">
        <v>595</v>
      </c>
      <c r="B528" s="21" t="s">
        <v>164</v>
      </c>
      <c r="C528" s="35">
        <v>39.5946</v>
      </c>
      <c r="D528" s="35">
        <v>17.962599999999998</v>
      </c>
      <c r="E528" s="35">
        <v>42.240200000000002</v>
      </c>
      <c r="F528" s="35">
        <v>0.252025</v>
      </c>
      <c r="G528" s="35">
        <v>0.19871</v>
      </c>
      <c r="H528" s="35" t="s">
        <v>514</v>
      </c>
      <c r="I528" s="35" t="s">
        <v>514</v>
      </c>
      <c r="J528" s="35" t="s">
        <v>514</v>
      </c>
      <c r="K528" s="35" t="s">
        <v>514</v>
      </c>
      <c r="L528" s="35">
        <v>100.248</v>
      </c>
      <c r="M528" s="35">
        <v>80.739099999999993</v>
      </c>
      <c r="N528" s="52">
        <v>1.8316546054250973</v>
      </c>
      <c r="O528" s="52">
        <v>8.2889446823873059E-2</v>
      </c>
      <c r="P528" s="70" t="s">
        <v>514</v>
      </c>
      <c r="Q528" s="70" t="s">
        <v>514</v>
      </c>
      <c r="R528" s="55" t="s">
        <v>514</v>
      </c>
      <c r="S528" s="55" t="s">
        <v>514</v>
      </c>
      <c r="T528" s="52">
        <v>90.478852211975806</v>
      </c>
      <c r="U528" s="52">
        <v>1.8967238140754137</v>
      </c>
      <c r="V528" s="52">
        <v>92.218421166534142</v>
      </c>
      <c r="W528" s="52">
        <v>4.5658631978218862</v>
      </c>
      <c r="X528" s="67">
        <v>1774.8040789586823</v>
      </c>
      <c r="Y528" s="67">
        <v>52.543541811276782</v>
      </c>
      <c r="Z528" s="52">
        <v>7.2518994739918181</v>
      </c>
      <c r="AA528" s="52">
        <v>0.17358270017533606</v>
      </c>
      <c r="AB528" s="68">
        <v>92.212656924343577</v>
      </c>
      <c r="AC528" s="68">
        <v>2.3964871291072343</v>
      </c>
      <c r="AD528" s="52">
        <v>10.407286992134168</v>
      </c>
      <c r="AE528" s="52">
        <v>0.26851541171876409</v>
      </c>
      <c r="AF528" s="68">
        <v>365.66438651697746</v>
      </c>
      <c r="AG528" s="68">
        <v>8.5602773922562854</v>
      </c>
      <c r="AH528" s="67">
        <v>1988.5884182652574</v>
      </c>
      <c r="AI528" s="67">
        <v>49.785161156381029</v>
      </c>
      <c r="AJ528" s="68">
        <v>204.54224469363561</v>
      </c>
      <c r="AK528" s="68">
        <v>6.530964777353474</v>
      </c>
      <c r="AL528" s="67">
        <v>1782.5963708011566</v>
      </c>
      <c r="AM528" s="67">
        <v>53.674007690596497</v>
      </c>
      <c r="AN528" s="52">
        <v>4.9752848537660785</v>
      </c>
      <c r="AO528" s="52">
        <v>0.36222630626990726</v>
      </c>
      <c r="AP528" s="68">
        <v>126.24311796835897</v>
      </c>
      <c r="AQ528" s="68">
        <v>3.2088551724398933</v>
      </c>
      <c r="AR528" s="71"/>
      <c r="AS528" s="71"/>
      <c r="AT528" s="70" t="s">
        <v>514</v>
      </c>
      <c r="AU528" s="70" t="s">
        <v>514</v>
      </c>
      <c r="AV528" s="70">
        <v>6.8343866392643459E-3</v>
      </c>
      <c r="AW528" s="70">
        <v>2.3089144051568733E-3</v>
      </c>
      <c r="AX528" s="70">
        <v>0.1482573914436468</v>
      </c>
      <c r="AY528" s="70">
        <v>7.45702299782737E-3</v>
      </c>
      <c r="AZ528" s="70">
        <v>5.3487421142666483E-2</v>
      </c>
      <c r="BA528" s="70">
        <v>8.1573480121055076E-3</v>
      </c>
      <c r="BB528" s="70">
        <v>4.7339667574141877E-4</v>
      </c>
      <c r="BC528" s="70">
        <v>4.0884258359486165E-4</v>
      </c>
      <c r="BD528" s="70">
        <v>0</v>
      </c>
      <c r="BE528" s="70">
        <v>0</v>
      </c>
      <c r="BF528" s="70">
        <v>0</v>
      </c>
      <c r="BG528" s="70">
        <v>0</v>
      </c>
      <c r="BH528" s="70">
        <v>4.0302453991169149E-3</v>
      </c>
      <c r="BI528" s="70">
        <v>1.8676746971517408E-3</v>
      </c>
      <c r="BJ528" s="70">
        <v>4.2285773104523902E-2</v>
      </c>
      <c r="BK528" s="70">
        <v>6.7088005406215805E-3</v>
      </c>
    </row>
    <row r="529" spans="1:63" x14ac:dyDescent="0.15">
      <c r="A529" s="21" t="s">
        <v>595</v>
      </c>
      <c r="B529" s="21" t="s">
        <v>165</v>
      </c>
      <c r="C529" s="35">
        <v>39.099899999999998</v>
      </c>
      <c r="D529" s="35">
        <v>17.839400000000001</v>
      </c>
      <c r="E529" s="35">
        <v>42.302100000000003</v>
      </c>
      <c r="F529" s="35">
        <v>0.25178299999999998</v>
      </c>
      <c r="G529" s="35">
        <v>0.20227200000000001</v>
      </c>
      <c r="H529" s="35" t="s">
        <v>514</v>
      </c>
      <c r="I529" s="35" t="s">
        <v>514</v>
      </c>
      <c r="J529" s="35" t="s">
        <v>514</v>
      </c>
      <c r="K529" s="35" t="s">
        <v>514</v>
      </c>
      <c r="L529" s="35">
        <v>99.695400000000006</v>
      </c>
      <c r="M529" s="35">
        <v>80.868600000000001</v>
      </c>
      <c r="N529" s="52">
        <v>1.7497760055137106</v>
      </c>
      <c r="O529" s="52">
        <v>9.9062997423653168E-2</v>
      </c>
      <c r="P529" s="70" t="s">
        <v>514</v>
      </c>
      <c r="Q529" s="70" t="s">
        <v>514</v>
      </c>
      <c r="R529" s="55" t="s">
        <v>514</v>
      </c>
      <c r="S529" s="55" t="s">
        <v>514</v>
      </c>
      <c r="T529" s="52">
        <v>67.20553838521262</v>
      </c>
      <c r="U529" s="52">
        <v>1.0252561157164397</v>
      </c>
      <c r="V529" s="52">
        <v>45.35824624152005</v>
      </c>
      <c r="W529" s="52">
        <v>1.0813886521157099</v>
      </c>
      <c r="X529" s="67">
        <v>1795.2376785519566</v>
      </c>
      <c r="Y529" s="67">
        <v>30.163885113881115</v>
      </c>
      <c r="Z529" s="52">
        <v>6.5575686732904739</v>
      </c>
      <c r="AA529" s="52">
        <v>0.14465225014611338</v>
      </c>
      <c r="AB529" s="68">
        <v>68.560370910980879</v>
      </c>
      <c r="AC529" s="68">
        <v>1.4587312959783165</v>
      </c>
      <c r="AD529" s="52">
        <v>8.9721184122580144</v>
      </c>
      <c r="AE529" s="52">
        <v>0.24073795533406439</v>
      </c>
      <c r="AF529" s="68">
        <v>292.71038068147988</v>
      </c>
      <c r="AG529" s="68">
        <v>6.2605013764262392</v>
      </c>
      <c r="AH529" s="67">
        <v>1987.6490756019296</v>
      </c>
      <c r="AI529" s="67">
        <v>36.634363869789816</v>
      </c>
      <c r="AJ529" s="68">
        <v>205.11015467427504</v>
      </c>
      <c r="AK529" s="68">
        <v>4.2593248547957439</v>
      </c>
      <c r="AL529" s="67">
        <v>1748.5340197667397</v>
      </c>
      <c r="AM529" s="67">
        <v>38.191120856770581</v>
      </c>
      <c r="AN529" s="52">
        <v>4.719595696399085</v>
      </c>
      <c r="AO529" s="52">
        <v>0.40484116583107282</v>
      </c>
      <c r="AP529" s="68">
        <v>128.4386504547652</v>
      </c>
      <c r="AQ529" s="68">
        <v>2.5333067150841266</v>
      </c>
      <c r="AR529" s="71"/>
      <c r="AS529" s="71"/>
      <c r="AT529" s="70" t="s">
        <v>514</v>
      </c>
      <c r="AU529" s="70" t="s">
        <v>514</v>
      </c>
      <c r="AV529" s="70">
        <v>1.2652850940259667E-2</v>
      </c>
      <c r="AW529" s="70">
        <v>3.0477670148070729E-3</v>
      </c>
      <c r="AX529" s="70">
        <v>0.14148719951140878</v>
      </c>
      <c r="AY529" s="70">
        <v>8.3400915107279799E-3</v>
      </c>
      <c r="AZ529" s="70">
        <v>4.6775679107389806E-2</v>
      </c>
      <c r="BA529" s="70">
        <v>6.4019693259562199E-3</v>
      </c>
      <c r="BB529" s="70">
        <v>0</v>
      </c>
      <c r="BC529" s="70">
        <v>0</v>
      </c>
      <c r="BD529" s="70">
        <v>0</v>
      </c>
      <c r="BE529" s="70">
        <v>0</v>
      </c>
      <c r="BF529" s="70">
        <v>0</v>
      </c>
      <c r="BG529" s="70">
        <v>0</v>
      </c>
      <c r="BH529" s="70">
        <v>3.9319467308457706E-3</v>
      </c>
      <c r="BI529" s="70">
        <v>2.359168038507462E-3</v>
      </c>
      <c r="BJ529" s="70">
        <v>3.8626427355093945E-2</v>
      </c>
      <c r="BK529" s="70">
        <v>6.0989095823832549E-3</v>
      </c>
    </row>
    <row r="530" spans="1:63" x14ac:dyDescent="0.15">
      <c r="A530" s="21" t="s">
        <v>595</v>
      </c>
      <c r="B530" s="21" t="s">
        <v>166</v>
      </c>
      <c r="C530" s="35">
        <v>39.0623</v>
      </c>
      <c r="D530" s="35">
        <v>18.926200000000001</v>
      </c>
      <c r="E530" s="35">
        <v>41.317399999999999</v>
      </c>
      <c r="F530" s="35">
        <v>0.24776699999999999</v>
      </c>
      <c r="G530" s="35">
        <v>0.17375599999999999</v>
      </c>
      <c r="H530" s="35" t="s">
        <v>514</v>
      </c>
      <c r="I530" s="35" t="s">
        <v>514</v>
      </c>
      <c r="J530" s="35" t="s">
        <v>514</v>
      </c>
      <c r="K530" s="35" t="s">
        <v>514</v>
      </c>
      <c r="L530" s="35">
        <v>99.7273</v>
      </c>
      <c r="M530" s="35">
        <v>79.5565</v>
      </c>
      <c r="N530" s="52">
        <v>1.8195244424752623</v>
      </c>
      <c r="O530" s="52">
        <v>8.5921987561331833E-2</v>
      </c>
      <c r="P530" s="70" t="s">
        <v>514</v>
      </c>
      <c r="Q530" s="70" t="s">
        <v>514</v>
      </c>
      <c r="R530" s="55" t="s">
        <v>514</v>
      </c>
      <c r="S530" s="55" t="s">
        <v>514</v>
      </c>
      <c r="T530" s="52">
        <v>81.046495947384557</v>
      </c>
      <c r="U530" s="52">
        <v>2.4606146777194553</v>
      </c>
      <c r="V530" s="52">
        <v>77.379365773613031</v>
      </c>
      <c r="W530" s="52">
        <v>1.9825458622121346</v>
      </c>
      <c r="X530" s="67">
        <v>1874.0529912688719</v>
      </c>
      <c r="Y530" s="67">
        <v>52.543541811276782</v>
      </c>
      <c r="Z530" s="52">
        <v>7.6858562244301583</v>
      </c>
      <c r="AA530" s="52">
        <v>0.22180011689070722</v>
      </c>
      <c r="AB530" s="68">
        <v>88.670023776967668</v>
      </c>
      <c r="AC530" s="68">
        <v>3.4384380548060318</v>
      </c>
      <c r="AD530" s="52">
        <v>12.546151133756048</v>
      </c>
      <c r="AE530" s="52">
        <v>0.41666184577049609</v>
      </c>
      <c r="AF530" s="68">
        <v>271.50133520215832</v>
      </c>
      <c r="AG530" s="68">
        <v>5.2383787027239954</v>
      </c>
      <c r="AH530" s="67">
        <v>2112.5816498245458</v>
      </c>
      <c r="AI530" s="67">
        <v>46.967133166397197</v>
      </c>
      <c r="AJ530" s="68">
        <v>213.81810771074635</v>
      </c>
      <c r="AK530" s="68">
        <v>6.8149197676731905</v>
      </c>
      <c r="AL530" s="67">
        <v>1530.7414116375885</v>
      </c>
      <c r="AM530" s="67">
        <v>46.44866050147774</v>
      </c>
      <c r="AN530" s="52">
        <v>4.7409031261796688</v>
      </c>
      <c r="AO530" s="52">
        <v>0.70314518275923177</v>
      </c>
      <c r="AP530" s="68">
        <v>130.63418294117145</v>
      </c>
      <c r="AQ530" s="68">
        <v>5.6577183303545491</v>
      </c>
      <c r="AR530" s="71"/>
      <c r="AS530" s="71"/>
      <c r="AT530" s="70" t="s">
        <v>514</v>
      </c>
      <c r="AU530" s="70" t="s">
        <v>514</v>
      </c>
      <c r="AV530" s="70">
        <v>1.1082789144752993E-2</v>
      </c>
      <c r="AW530" s="70">
        <v>4.6178288103137467E-3</v>
      </c>
      <c r="AX530" s="70">
        <v>0.15502758337588479</v>
      </c>
      <c r="AY530" s="70">
        <v>1.3736621311787262E-2</v>
      </c>
      <c r="AZ530" s="70">
        <v>4.1303027909394968E-2</v>
      </c>
      <c r="BA530" s="70">
        <v>1.1358332675083616E-2</v>
      </c>
      <c r="BB530" s="70">
        <v>0</v>
      </c>
      <c r="BC530" s="70">
        <v>0</v>
      </c>
      <c r="BD530" s="70">
        <v>0</v>
      </c>
      <c r="BE530" s="70">
        <v>0</v>
      </c>
      <c r="BF530" s="70">
        <v>0</v>
      </c>
      <c r="BG530" s="70">
        <v>0</v>
      </c>
      <c r="BH530" s="70">
        <v>5.0132320818283577E-3</v>
      </c>
      <c r="BI530" s="70">
        <v>3.1455573846766163E-3</v>
      </c>
      <c r="BJ530" s="70">
        <v>5.4483592269290414E-2</v>
      </c>
      <c r="BK530" s="70">
        <v>8.5384734153365564E-3</v>
      </c>
    </row>
    <row r="531" spans="1:63" x14ac:dyDescent="0.15">
      <c r="A531" s="21" t="s">
        <v>595</v>
      </c>
      <c r="B531" s="21" t="s">
        <v>167</v>
      </c>
      <c r="C531" s="35">
        <v>39.350999999999999</v>
      </c>
      <c r="D531" s="35">
        <v>18.609300000000001</v>
      </c>
      <c r="E531" s="35">
        <v>41.766300000000001</v>
      </c>
      <c r="F531" s="35">
        <v>0.25079200000000001</v>
      </c>
      <c r="G531" s="35">
        <v>0.17941099999999999</v>
      </c>
      <c r="H531" s="35" t="s">
        <v>514</v>
      </c>
      <c r="I531" s="35" t="s">
        <v>514</v>
      </c>
      <c r="J531" s="35" t="s">
        <v>514</v>
      </c>
      <c r="K531" s="35" t="s">
        <v>514</v>
      </c>
      <c r="L531" s="35">
        <v>100.157</v>
      </c>
      <c r="M531" s="35">
        <v>80.003200000000007</v>
      </c>
      <c r="N531" s="52">
        <v>1.7801014128882982</v>
      </c>
      <c r="O531" s="52">
        <v>6.9748436961551724E-2</v>
      </c>
      <c r="P531" s="70" t="s">
        <v>514</v>
      </c>
      <c r="Q531" s="70" t="s">
        <v>514</v>
      </c>
      <c r="R531" s="55" t="s">
        <v>514</v>
      </c>
      <c r="S531" s="55" t="s">
        <v>514</v>
      </c>
      <c r="T531" s="52">
        <v>76.484106232446393</v>
      </c>
      <c r="U531" s="52">
        <v>1.4866213677888376</v>
      </c>
      <c r="V531" s="52">
        <v>85.06924063310251</v>
      </c>
      <c r="W531" s="52">
        <v>2.0426230095518965</v>
      </c>
      <c r="X531" s="67">
        <v>1753.3974508133474</v>
      </c>
      <c r="Y531" s="67">
        <v>40.867199186548604</v>
      </c>
      <c r="Z531" s="52">
        <v>7.2615429573348926</v>
      </c>
      <c r="AA531" s="52">
        <v>0.17358270017533606</v>
      </c>
      <c r="AB531" s="68">
        <v>74.082710817184505</v>
      </c>
      <c r="AC531" s="68">
        <v>1.8755116662578357</v>
      </c>
      <c r="AD531" s="52">
        <v>11.462830334752759</v>
      </c>
      <c r="AE531" s="52">
        <v>0.29629286810346389</v>
      </c>
      <c r="AF531" s="68">
        <v>283.25574594973409</v>
      </c>
      <c r="AG531" s="68">
        <v>5.1106133685112152</v>
      </c>
      <c r="AH531" s="67">
        <v>2024.2834394717192</v>
      </c>
      <c r="AI531" s="67">
        <v>39.452391859773648</v>
      </c>
      <c r="AJ531" s="68">
        <v>205.48876132803466</v>
      </c>
      <c r="AK531" s="68">
        <v>5.3004931526347034</v>
      </c>
      <c r="AL531" s="67">
        <v>1542.095528649061</v>
      </c>
      <c r="AM531" s="67">
        <v>38.191120856770581</v>
      </c>
      <c r="AN531" s="52">
        <v>5.0711682877787014</v>
      </c>
      <c r="AO531" s="52">
        <v>0.40484116583107282</v>
      </c>
      <c r="AP531" s="68">
        <v>127.67865844023997</v>
      </c>
      <c r="AQ531" s="68">
        <v>2.7866373865925391</v>
      </c>
      <c r="AR531" s="71"/>
      <c r="AS531" s="71"/>
      <c r="AT531" s="70" t="s">
        <v>514</v>
      </c>
      <c r="AU531" s="70" t="s">
        <v>514</v>
      </c>
      <c r="AV531" s="70">
        <v>1.2191068059228292E-2</v>
      </c>
      <c r="AW531" s="70">
        <v>3.417193319632173E-3</v>
      </c>
      <c r="AX531" s="70">
        <v>0.15895233232210973</v>
      </c>
      <c r="AY531" s="70">
        <v>1.0793059602118562E-2</v>
      </c>
      <c r="AZ531" s="70">
        <v>4.3574694444411692E-2</v>
      </c>
      <c r="BA531" s="70">
        <v>7.5378025934645819E-3</v>
      </c>
      <c r="BB531" s="70">
        <v>0</v>
      </c>
      <c r="BC531" s="70">
        <v>0</v>
      </c>
      <c r="BD531" s="70">
        <v>0</v>
      </c>
      <c r="BE531" s="70">
        <v>0</v>
      </c>
      <c r="BF531" s="70">
        <v>0</v>
      </c>
      <c r="BG531" s="70">
        <v>0</v>
      </c>
      <c r="BH531" s="70">
        <v>5.5047254231840783E-3</v>
      </c>
      <c r="BI531" s="70">
        <v>2.4574667067786063E-3</v>
      </c>
      <c r="BJ531" s="70">
        <v>4.4623688444437488E-2</v>
      </c>
      <c r="BK531" s="70">
        <v>5.793964103264093E-3</v>
      </c>
    </row>
    <row r="532" spans="1:63" x14ac:dyDescent="0.15">
      <c r="A532" s="21" t="s">
        <v>595</v>
      </c>
      <c r="B532" s="21" t="s">
        <v>168</v>
      </c>
      <c r="C532" s="35">
        <v>39.736899999999999</v>
      </c>
      <c r="D532" s="35">
        <v>14.7028</v>
      </c>
      <c r="E532" s="35">
        <v>44.8324</v>
      </c>
      <c r="F532" s="35">
        <v>0.20313100000000001</v>
      </c>
      <c r="G532" s="35">
        <v>0.335559</v>
      </c>
      <c r="H532" s="35" t="s">
        <v>514</v>
      </c>
      <c r="I532" s="35" t="s">
        <v>514</v>
      </c>
      <c r="J532" s="35" t="s">
        <v>514</v>
      </c>
      <c r="K532" s="35" t="s">
        <v>514</v>
      </c>
      <c r="L532" s="35">
        <v>99.8108</v>
      </c>
      <c r="M532" s="35">
        <v>84.461200000000005</v>
      </c>
      <c r="N532" s="52">
        <v>1.4717931045799899</v>
      </c>
      <c r="O532" s="52">
        <v>7.4802671523982997E-2</v>
      </c>
      <c r="P532" s="70" t="s">
        <v>514</v>
      </c>
      <c r="Q532" s="70" t="s">
        <v>514</v>
      </c>
      <c r="R532" s="55" t="s">
        <v>514</v>
      </c>
      <c r="S532" s="55" t="s">
        <v>514</v>
      </c>
      <c r="T532" s="52">
        <v>110.36882085687475</v>
      </c>
      <c r="U532" s="52">
        <v>2.1017750372187014</v>
      </c>
      <c r="V532" s="52">
        <v>22.528930252410621</v>
      </c>
      <c r="W532" s="52">
        <v>1.3216972414747565</v>
      </c>
      <c r="X532" s="67">
        <v>1439.1092284977474</v>
      </c>
      <c r="Y532" s="67">
        <v>33.082970770063156</v>
      </c>
      <c r="Z532" s="52">
        <v>5.2749853886616016</v>
      </c>
      <c r="AA532" s="52">
        <v>0.12536528345996495</v>
      </c>
      <c r="AB532" s="68">
        <v>65.955493596733888</v>
      </c>
      <c r="AC532" s="68">
        <v>1.5629263885481963</v>
      </c>
      <c r="AD532" s="52">
        <v>7.0832513780984332</v>
      </c>
      <c r="AE532" s="52">
        <v>0.18518304256466492</v>
      </c>
      <c r="AF532" s="68">
        <v>715.35810625735735</v>
      </c>
      <c r="AG532" s="68">
        <v>12.648768087065259</v>
      </c>
      <c r="AH532" s="67">
        <v>1384.5910857453894</v>
      </c>
      <c r="AI532" s="67">
        <v>29.119622563166264</v>
      </c>
      <c r="AJ532" s="68">
        <v>167.72274761551239</v>
      </c>
      <c r="AK532" s="68">
        <v>3.8807182010361219</v>
      </c>
      <c r="AL532" s="67">
        <v>3101.7383290431244</v>
      </c>
      <c r="AM532" s="67">
        <v>82.575396447071526</v>
      </c>
      <c r="AN532" s="52">
        <v>3.4944184840155756</v>
      </c>
      <c r="AO532" s="52">
        <v>0.37288002116019858</v>
      </c>
      <c r="AP532" s="68">
        <v>102.0922606178903</v>
      </c>
      <c r="AQ532" s="68">
        <v>2.7866373865925391</v>
      </c>
      <c r="AR532" s="71"/>
      <c r="AS532" s="71"/>
      <c r="AT532" s="70" t="s">
        <v>514</v>
      </c>
      <c r="AU532" s="70" t="s">
        <v>514</v>
      </c>
      <c r="AV532" s="70">
        <v>1.1544572025784367E-2</v>
      </c>
      <c r="AW532" s="70">
        <v>2.2165578289505983E-3</v>
      </c>
      <c r="AX532" s="70">
        <v>0.12166721733297288</v>
      </c>
      <c r="AY532" s="70">
        <v>9.3212787472842125E-3</v>
      </c>
      <c r="AZ532" s="70">
        <v>5.606886038700367E-2</v>
      </c>
      <c r="BA532" s="70">
        <v>7.7443177330115565E-3</v>
      </c>
      <c r="BB532" s="70">
        <v>0</v>
      </c>
      <c r="BC532" s="70">
        <v>0</v>
      </c>
      <c r="BD532" s="70">
        <v>0</v>
      </c>
      <c r="BE532" s="70">
        <v>0</v>
      </c>
      <c r="BF532" s="70">
        <v>2.230539425900561E-4</v>
      </c>
      <c r="BG532" s="70">
        <v>1.6222104915640444E-4</v>
      </c>
      <c r="BH532" s="70">
        <v>3.538752057761193E-3</v>
      </c>
      <c r="BI532" s="70">
        <v>1.6710773606094522E-3</v>
      </c>
      <c r="BJ532" s="70">
        <v>2.957971147455879E-2</v>
      </c>
      <c r="BK532" s="70">
        <v>4.4725336937477206E-3</v>
      </c>
    </row>
    <row r="533" spans="1:63" x14ac:dyDescent="0.15">
      <c r="A533" s="21" t="s">
        <v>595</v>
      </c>
      <c r="B533" s="21" t="s">
        <v>169</v>
      </c>
      <c r="C533" s="35">
        <v>39.1556</v>
      </c>
      <c r="D533" s="35">
        <v>17.553699999999999</v>
      </c>
      <c r="E533" s="35">
        <v>42.405900000000003</v>
      </c>
      <c r="F533" s="35">
        <v>0.24796399999999999</v>
      </c>
      <c r="G533" s="35">
        <v>0.20636099999999999</v>
      </c>
      <c r="H533" s="35" t="s">
        <v>514</v>
      </c>
      <c r="I533" s="35" t="s">
        <v>514</v>
      </c>
      <c r="J533" s="35" t="s">
        <v>514</v>
      </c>
      <c r="K533" s="35" t="s">
        <v>514</v>
      </c>
      <c r="L533" s="35">
        <v>99.569500000000005</v>
      </c>
      <c r="M533" s="35">
        <v>81.154600000000002</v>
      </c>
      <c r="N533" s="52">
        <v>1.7790905659758118</v>
      </c>
      <c r="O533" s="52">
        <v>0.18195244424752621</v>
      </c>
      <c r="P533" s="70" t="s">
        <v>514</v>
      </c>
      <c r="Q533" s="70" t="s">
        <v>514</v>
      </c>
      <c r="R533" s="55" t="s">
        <v>514</v>
      </c>
      <c r="S533" s="55" t="s">
        <v>514</v>
      </c>
      <c r="T533" s="52">
        <v>77.8682019886636</v>
      </c>
      <c r="U533" s="52">
        <v>3.639659210793361</v>
      </c>
      <c r="V533" s="52">
        <v>29.918419375201303</v>
      </c>
      <c r="W533" s="52">
        <v>1.2616200941349949</v>
      </c>
      <c r="X533" s="67">
        <v>1772.858021854561</v>
      </c>
      <c r="Y533" s="67">
        <v>70.058055748369043</v>
      </c>
      <c r="Z533" s="52">
        <v>6.6347165400350674</v>
      </c>
      <c r="AA533" s="52">
        <v>0.35680888369374636</v>
      </c>
      <c r="AB533" s="68">
        <v>74.499491187464017</v>
      </c>
      <c r="AC533" s="68">
        <v>4.3761938879349502</v>
      </c>
      <c r="AD533" s="52">
        <v>9.2313746718485472</v>
      </c>
      <c r="AE533" s="52">
        <v>0.42592099789872934</v>
      </c>
      <c r="AF533" s="68">
        <v>275.58982589696728</v>
      </c>
      <c r="AG533" s="68">
        <v>8.1769813896179446</v>
      </c>
      <c r="AH533" s="67">
        <v>2037.4342367583106</v>
      </c>
      <c r="AI533" s="67">
        <v>61.05727311631636</v>
      </c>
      <c r="AJ533" s="68">
        <v>209.18017620219098</v>
      </c>
      <c r="AK533" s="68">
        <v>9.4651663439905427</v>
      </c>
      <c r="AL533" s="67">
        <v>1721.6970159214413</v>
      </c>
      <c r="AM533" s="67">
        <v>70.189086980010799</v>
      </c>
      <c r="AN533" s="52">
        <v>5.6038540322932704</v>
      </c>
      <c r="AO533" s="52">
        <v>0.42614859561165558</v>
      </c>
      <c r="AP533" s="68">
        <v>131.30973139852722</v>
      </c>
      <c r="AQ533" s="68">
        <v>5.4043876588461366</v>
      </c>
      <c r="AR533" s="71"/>
      <c r="AS533" s="71"/>
      <c r="AT533" s="70" t="s">
        <v>514</v>
      </c>
      <c r="AU533" s="70" t="s">
        <v>514</v>
      </c>
      <c r="AV533" s="70">
        <v>0.12468137787847118</v>
      </c>
      <c r="AW533" s="70">
        <v>4.5254722341074721E-2</v>
      </c>
      <c r="AX533" s="70">
        <v>0.1461968982468787</v>
      </c>
      <c r="AY533" s="70">
        <v>1.8642557494568425E-2</v>
      </c>
      <c r="AZ533" s="70">
        <v>0.1042901454712223</v>
      </c>
      <c r="BA533" s="70">
        <v>2.6846968141106729E-2</v>
      </c>
      <c r="BB533" s="70">
        <v>5.5946879860349482E-3</v>
      </c>
      <c r="BC533" s="70">
        <v>3.1201144537502598E-3</v>
      </c>
      <c r="BD533" s="70">
        <v>2.604182735490616E-2</v>
      </c>
      <c r="BE533" s="70">
        <v>1.5625096412943695E-2</v>
      </c>
      <c r="BF533" s="70">
        <v>1.4599894424076398E-2</v>
      </c>
      <c r="BG533" s="70">
        <v>6.3874538105334246E-3</v>
      </c>
      <c r="BH533" s="70">
        <v>4.718336077014924E-3</v>
      </c>
      <c r="BI533" s="70">
        <v>3.4404533894900492E-3</v>
      </c>
      <c r="BJ533" s="70">
        <v>4.1574233653245855E-2</v>
      </c>
      <c r="BK533" s="70">
        <v>9.2500128666146049E-3</v>
      </c>
    </row>
    <row r="534" spans="1:63" x14ac:dyDescent="0.15">
      <c r="A534" s="21" t="s">
        <v>595</v>
      </c>
      <c r="B534" s="21" t="s">
        <v>170</v>
      </c>
      <c r="C534" s="35">
        <v>40.524999999999999</v>
      </c>
      <c r="D534" s="35">
        <v>10.269399999999999</v>
      </c>
      <c r="E534" s="35">
        <v>48.578200000000002</v>
      </c>
      <c r="F534" s="35">
        <v>0.20316000000000001</v>
      </c>
      <c r="G534" s="35">
        <v>0.41602299999999998</v>
      </c>
      <c r="H534" s="35" t="s">
        <v>514</v>
      </c>
      <c r="I534" s="35" t="s">
        <v>514</v>
      </c>
      <c r="J534" s="35" t="s">
        <v>514</v>
      </c>
      <c r="K534" s="35" t="s">
        <v>514</v>
      </c>
      <c r="L534" s="35">
        <v>99.991799999999998</v>
      </c>
      <c r="M534" s="35">
        <v>89.398099999999999</v>
      </c>
      <c r="N534" s="52">
        <v>1.2787213442951146</v>
      </c>
      <c r="O534" s="52">
        <v>6.1661661661661663E-2</v>
      </c>
      <c r="P534" s="70" t="s">
        <v>514</v>
      </c>
      <c r="Q534" s="70" t="s">
        <v>514</v>
      </c>
      <c r="R534" s="55" t="s">
        <v>514</v>
      </c>
      <c r="S534" s="55" t="s">
        <v>514</v>
      </c>
      <c r="T534" s="52">
        <v>119.1347606462503</v>
      </c>
      <c r="U534" s="52">
        <v>2.5118774835052777</v>
      </c>
      <c r="V534" s="52">
        <v>30.999808027317016</v>
      </c>
      <c r="W534" s="52">
        <v>1.3216972414747565</v>
      </c>
      <c r="X534" s="67">
        <v>1391.4308294467739</v>
      </c>
      <c r="Y534" s="67">
        <v>48.651427603034051</v>
      </c>
      <c r="Z534" s="52">
        <v>4.6095850379894809</v>
      </c>
      <c r="AA534" s="52">
        <v>0.17358270017533606</v>
      </c>
      <c r="AB534" s="68">
        <v>67.83100526299171</v>
      </c>
      <c r="AC534" s="68">
        <v>2.0839018513975951</v>
      </c>
      <c r="AD534" s="52">
        <v>5.3054941694776501</v>
      </c>
      <c r="AE534" s="52">
        <v>0.11110982553879895</v>
      </c>
      <c r="AF534" s="68">
        <v>838.14059243583927</v>
      </c>
      <c r="AG534" s="68">
        <v>15.331840105533646</v>
      </c>
      <c r="AH534" s="67">
        <v>1094.3342027770548</v>
      </c>
      <c r="AI534" s="67">
        <v>21.604881256542711</v>
      </c>
      <c r="AJ534" s="68">
        <v>151.34800984040876</v>
      </c>
      <c r="AK534" s="68">
        <v>4.6379315085553658</v>
      </c>
      <c r="AL534" s="67">
        <v>3385.5912543299328</v>
      </c>
      <c r="AM534" s="67">
        <v>113.54117011472336</v>
      </c>
      <c r="AN534" s="52">
        <v>3.1961144670874169</v>
      </c>
      <c r="AO534" s="52">
        <v>0.38353373605049002</v>
      </c>
      <c r="AP534" s="68">
        <v>71.861467151219713</v>
      </c>
      <c r="AQ534" s="68">
        <v>2.2799760435757142</v>
      </c>
      <c r="AR534" s="71"/>
      <c r="AS534" s="71"/>
      <c r="AT534" s="70" t="s">
        <v>514</v>
      </c>
      <c r="AU534" s="70" t="s">
        <v>514</v>
      </c>
      <c r="AV534" s="70">
        <v>7.5732392489145459E-3</v>
      </c>
      <c r="AW534" s="70">
        <v>2.6783407099819729E-3</v>
      </c>
      <c r="AX534" s="70">
        <v>0.11322900709858928</v>
      </c>
      <c r="AY534" s="70">
        <v>8.7325664053504726E-3</v>
      </c>
      <c r="AZ534" s="70">
        <v>5.0596209189008839E-2</v>
      </c>
      <c r="BA534" s="70">
        <v>7.9508328725585321E-3</v>
      </c>
      <c r="BB534" s="70">
        <v>6.7781796753884965E-4</v>
      </c>
      <c r="BC534" s="70">
        <v>5.4870978324573539E-4</v>
      </c>
      <c r="BD534" s="70">
        <v>0</v>
      </c>
      <c r="BE534" s="70">
        <v>0</v>
      </c>
      <c r="BF534" s="70">
        <v>4.3596906960783688E-4</v>
      </c>
      <c r="BG534" s="70">
        <v>2.5347038930688192E-4</v>
      </c>
      <c r="BH534" s="70">
        <v>2.9489600481343277E-3</v>
      </c>
      <c r="BI534" s="70">
        <v>1.7693760288805965E-3</v>
      </c>
      <c r="BJ534" s="70">
        <v>2.7038499148565764E-2</v>
      </c>
      <c r="BK534" s="70">
        <v>5.1840731450257674E-3</v>
      </c>
    </row>
    <row r="535" spans="1:63" x14ac:dyDescent="0.15">
      <c r="A535" s="21" t="s">
        <v>595</v>
      </c>
      <c r="B535" s="21" t="s">
        <v>171</v>
      </c>
      <c r="C535" s="35">
        <v>40.045499999999997</v>
      </c>
      <c r="D535" s="35">
        <v>17.079899999999999</v>
      </c>
      <c r="E535" s="35">
        <v>43.338000000000001</v>
      </c>
      <c r="F535" s="35">
        <v>0.23530899999999999</v>
      </c>
      <c r="G535" s="35">
        <v>0.195414</v>
      </c>
      <c r="H535" s="35" t="s">
        <v>514</v>
      </c>
      <c r="I535" s="35" t="s">
        <v>514</v>
      </c>
      <c r="J535" s="35" t="s">
        <v>514</v>
      </c>
      <c r="K535" s="35" t="s">
        <v>514</v>
      </c>
      <c r="L535" s="35">
        <v>100.89400000000001</v>
      </c>
      <c r="M535" s="35">
        <v>81.894199999999998</v>
      </c>
      <c r="N535" s="52">
        <v>1.8943271139992452</v>
      </c>
      <c r="O535" s="52">
        <v>6.7726743136579212E-2</v>
      </c>
      <c r="P535" s="70" t="s">
        <v>514</v>
      </c>
      <c r="Q535" s="70" t="s">
        <v>514</v>
      </c>
      <c r="R535" s="55" t="s">
        <v>514</v>
      </c>
      <c r="S535" s="55" t="s">
        <v>514</v>
      </c>
      <c r="T535" s="52">
        <v>83.455847819318208</v>
      </c>
      <c r="U535" s="52">
        <v>2.0505122314328794</v>
      </c>
      <c r="V535" s="52">
        <v>89.575026683584625</v>
      </c>
      <c r="W535" s="52">
        <v>2.0426230095518965</v>
      </c>
      <c r="X535" s="67">
        <v>1705.719051762374</v>
      </c>
      <c r="Y535" s="67">
        <v>29.190856561820432</v>
      </c>
      <c r="Z535" s="52">
        <v>7.23261250730567</v>
      </c>
      <c r="AA535" s="52">
        <v>0.15429573348918763</v>
      </c>
      <c r="AB535" s="68">
        <v>78.04212433483994</v>
      </c>
      <c r="AC535" s="68">
        <v>2.0839018513975951</v>
      </c>
      <c r="AD535" s="52">
        <v>9.1573014548226812</v>
      </c>
      <c r="AE535" s="52">
        <v>0.16666473830819842</v>
      </c>
      <c r="AF535" s="68">
        <v>350.46031174565661</v>
      </c>
      <c r="AG535" s="68">
        <v>6.0049707080006778</v>
      </c>
      <c r="AH535" s="67">
        <v>1877.74598399256</v>
      </c>
      <c r="AI535" s="67">
        <v>41.331077186429539</v>
      </c>
      <c r="AJ535" s="68">
        <v>195.07707834964506</v>
      </c>
      <c r="AK535" s="68">
        <v>4.0700215279159329</v>
      </c>
      <c r="AL535" s="67">
        <v>1674.2161629643754</v>
      </c>
      <c r="AM535" s="67">
        <v>34.062351034417006</v>
      </c>
      <c r="AN535" s="52">
        <v>4.1975636667748075</v>
      </c>
      <c r="AO535" s="52">
        <v>0.39418745094078139</v>
      </c>
      <c r="AP535" s="68">
        <v>114.25213285029412</v>
      </c>
      <c r="AQ535" s="68">
        <v>2.4488631579146554</v>
      </c>
      <c r="AR535" s="71"/>
      <c r="AS535" s="71"/>
      <c r="AT535" s="70" t="s">
        <v>514</v>
      </c>
      <c r="AU535" s="70" t="s">
        <v>514</v>
      </c>
      <c r="AV535" s="70">
        <v>9.882153654071418E-3</v>
      </c>
      <c r="AW535" s="70">
        <v>2.6783407099819729E-3</v>
      </c>
      <c r="AX535" s="70">
        <v>0.14492135483935562</v>
      </c>
      <c r="AY535" s="70">
        <v>9.4193974709398352E-3</v>
      </c>
      <c r="AZ535" s="70">
        <v>6.1644769154771996E-2</v>
      </c>
      <c r="BA535" s="70">
        <v>7.3312874539176072E-3</v>
      </c>
      <c r="BB535" s="70">
        <v>0</v>
      </c>
      <c r="BC535" s="70">
        <v>0</v>
      </c>
      <c r="BD535" s="70">
        <v>0</v>
      </c>
      <c r="BE535" s="70">
        <v>0</v>
      </c>
      <c r="BF535" s="70">
        <v>0</v>
      </c>
      <c r="BG535" s="70">
        <v>0</v>
      </c>
      <c r="BH535" s="70">
        <v>4.2268427356592026E-3</v>
      </c>
      <c r="BI535" s="70">
        <v>2.0642720336940291E-3</v>
      </c>
      <c r="BJ535" s="70">
        <v>4.0761045708928086E-2</v>
      </c>
      <c r="BK535" s="70">
        <v>5.0824246519860462E-3</v>
      </c>
    </row>
    <row r="536" spans="1:63" x14ac:dyDescent="0.15">
      <c r="A536" s="21" t="s">
        <v>595</v>
      </c>
      <c r="B536" s="21" t="s">
        <v>172</v>
      </c>
      <c r="C536" s="35">
        <v>39.119700000000002</v>
      </c>
      <c r="D536" s="35">
        <v>18.908000000000001</v>
      </c>
      <c r="E536" s="35">
        <v>41.381900000000002</v>
      </c>
      <c r="F536" s="35">
        <v>0.25827299999999997</v>
      </c>
      <c r="G536" s="35">
        <v>0.18377099999999999</v>
      </c>
      <c r="H536" s="35" t="s">
        <v>514</v>
      </c>
      <c r="I536" s="35" t="s">
        <v>514</v>
      </c>
      <c r="J536" s="35" t="s">
        <v>514</v>
      </c>
      <c r="K536" s="35" t="s">
        <v>514</v>
      </c>
      <c r="L536" s="35">
        <v>99.851699999999994</v>
      </c>
      <c r="M536" s="35">
        <v>79.597399999999993</v>
      </c>
      <c r="N536" s="52">
        <v>1.6860926500270763</v>
      </c>
      <c r="O536" s="52">
        <v>6.4694202399120437E-2</v>
      </c>
      <c r="P536" s="70" t="s">
        <v>514</v>
      </c>
      <c r="Q536" s="70" t="s">
        <v>514</v>
      </c>
      <c r="R536" s="55" t="s">
        <v>514</v>
      </c>
      <c r="S536" s="55" t="s">
        <v>514</v>
      </c>
      <c r="T536" s="52">
        <v>73.254549467939626</v>
      </c>
      <c r="U536" s="52">
        <v>1.1277817272880839</v>
      </c>
      <c r="V536" s="52">
        <v>55.391129847260252</v>
      </c>
      <c r="W536" s="52">
        <v>1.2015429467952332</v>
      </c>
      <c r="X536" s="67">
        <v>1884.7563053415392</v>
      </c>
      <c r="Y536" s="67">
        <v>36.002056426245197</v>
      </c>
      <c r="Z536" s="52">
        <v>7.3579777907656343</v>
      </c>
      <c r="AA536" s="52">
        <v>0.17358270017533606</v>
      </c>
      <c r="AB536" s="68">
        <v>79.292465445678488</v>
      </c>
      <c r="AC536" s="68">
        <v>1.9797067588277153</v>
      </c>
      <c r="AD536" s="52">
        <v>12.712815872064247</v>
      </c>
      <c r="AE536" s="52">
        <v>0.24073795533406439</v>
      </c>
      <c r="AF536" s="68">
        <v>255.27513775713521</v>
      </c>
      <c r="AG536" s="68">
        <v>4.5995520316600942</v>
      </c>
      <c r="AH536" s="67">
        <v>2107.8849365079063</v>
      </c>
      <c r="AI536" s="67">
        <v>39.452391859773648</v>
      </c>
      <c r="AJ536" s="68">
        <v>211.0732094709891</v>
      </c>
      <c r="AK536" s="68">
        <v>4.7325831719952713</v>
      </c>
      <c r="AL536" s="67">
        <v>1570.9969174055359</v>
      </c>
      <c r="AM536" s="67">
        <v>31.997966123240218</v>
      </c>
      <c r="AN536" s="52">
        <v>5.6677763216350199</v>
      </c>
      <c r="AO536" s="52">
        <v>0.4154948807213642</v>
      </c>
      <c r="AP536" s="68">
        <v>131.39417495569668</v>
      </c>
      <c r="AQ536" s="68">
        <v>2.7021938294230683</v>
      </c>
      <c r="AR536" s="71"/>
      <c r="AS536" s="71"/>
      <c r="AT536" s="70" t="s">
        <v>514</v>
      </c>
      <c r="AU536" s="70" t="s">
        <v>514</v>
      </c>
      <c r="AV536" s="70">
        <v>1.0436293111309067E-2</v>
      </c>
      <c r="AW536" s="70">
        <v>3.3248367434258975E-3</v>
      </c>
      <c r="AX536" s="70">
        <v>0.16896044213498329</v>
      </c>
      <c r="AY536" s="70">
        <v>8.1438540634167327E-3</v>
      </c>
      <c r="AZ536" s="70">
        <v>6.2677344852506867E-2</v>
      </c>
      <c r="BA536" s="70">
        <v>7.7443177330115565E-3</v>
      </c>
      <c r="BB536" s="70">
        <v>2.7973439930174744E-4</v>
      </c>
      <c r="BC536" s="70">
        <v>3.2277046073278548E-4</v>
      </c>
      <c r="BD536" s="70">
        <v>0</v>
      </c>
      <c r="BE536" s="70">
        <v>0</v>
      </c>
      <c r="BF536" s="70">
        <v>0</v>
      </c>
      <c r="BG536" s="70">
        <v>0</v>
      </c>
      <c r="BH536" s="70">
        <v>5.3081280866417897E-3</v>
      </c>
      <c r="BI536" s="70">
        <v>2.7523627115920392E-3</v>
      </c>
      <c r="BJ536" s="70">
        <v>3.6695105987339251E-2</v>
      </c>
      <c r="BK536" s="70">
        <v>5.2857216380654878E-3</v>
      </c>
    </row>
    <row r="537" spans="1:63" x14ac:dyDescent="0.15">
      <c r="A537" s="21" t="s">
        <v>595</v>
      </c>
      <c r="B537" s="21" t="s">
        <v>173</v>
      </c>
      <c r="C537" s="35">
        <v>39.6691</v>
      </c>
      <c r="D537" s="35">
        <v>16.279299999999999</v>
      </c>
      <c r="E537" s="35">
        <v>43.709800000000001</v>
      </c>
      <c r="F537" s="35">
        <v>0.212558</v>
      </c>
      <c r="G537" s="35">
        <v>0.263517</v>
      </c>
      <c r="H537" s="35" t="s">
        <v>514</v>
      </c>
      <c r="I537" s="35" t="s">
        <v>514</v>
      </c>
      <c r="J537" s="35" t="s">
        <v>514</v>
      </c>
      <c r="K537" s="35" t="s">
        <v>514</v>
      </c>
      <c r="L537" s="35">
        <v>100.134</v>
      </c>
      <c r="M537" s="35">
        <v>82.717500000000001</v>
      </c>
      <c r="N537" s="52">
        <v>1.689125190764535</v>
      </c>
      <c r="O537" s="52">
        <v>7.3791824611496734E-2</v>
      </c>
      <c r="P537" s="70" t="s">
        <v>514</v>
      </c>
      <c r="Q537" s="70" t="s">
        <v>514</v>
      </c>
      <c r="R537" s="55" t="s">
        <v>514</v>
      </c>
      <c r="S537" s="55" t="s">
        <v>514</v>
      </c>
      <c r="T537" s="52">
        <v>73.613389108440373</v>
      </c>
      <c r="U537" s="52">
        <v>1.5378841735746596</v>
      </c>
      <c r="V537" s="52">
        <v>53.348506837708349</v>
      </c>
      <c r="W537" s="52">
        <v>1.0813886521157099</v>
      </c>
      <c r="X537" s="67">
        <v>1523.7627125270267</v>
      </c>
      <c r="Y537" s="67">
        <v>32.109942218002473</v>
      </c>
      <c r="Z537" s="52">
        <v>6.3646990064289888</v>
      </c>
      <c r="AA537" s="52">
        <v>0.16393921683226187</v>
      </c>
      <c r="AB537" s="68">
        <v>91.06651090607491</v>
      </c>
      <c r="AC537" s="68">
        <v>2.3964871291072343</v>
      </c>
      <c r="AD537" s="52">
        <v>7.4350991589712958</v>
      </c>
      <c r="AE537" s="52">
        <v>0.19444219469289817</v>
      </c>
      <c r="AF537" s="68">
        <v>273.41781521535</v>
      </c>
      <c r="AG537" s="68">
        <v>5.7494400395751173</v>
      </c>
      <c r="AH537" s="67">
        <v>1802.5985709263246</v>
      </c>
      <c r="AI537" s="67">
        <v>30.998307889822151</v>
      </c>
      <c r="AJ537" s="68">
        <v>181.35258715085877</v>
      </c>
      <c r="AK537" s="68">
        <v>4.827234835435176</v>
      </c>
      <c r="AL537" s="67">
        <v>2208.8918549591635</v>
      </c>
      <c r="AM537" s="67">
        <v>63.995932246480436</v>
      </c>
      <c r="AN537" s="52">
        <v>3.3559201904417875</v>
      </c>
      <c r="AO537" s="52">
        <v>0.3196114467087417</v>
      </c>
      <c r="AP537" s="68">
        <v>112.4788181497352</v>
      </c>
      <c r="AQ537" s="68">
        <v>2.5333067150841266</v>
      </c>
      <c r="AR537" s="71"/>
      <c r="AS537" s="71"/>
      <c r="AT537" s="70" t="s">
        <v>514</v>
      </c>
      <c r="AU537" s="70" t="s">
        <v>514</v>
      </c>
      <c r="AV537" s="70">
        <v>8.3120918585647442E-3</v>
      </c>
      <c r="AW537" s="70">
        <v>2.8630538623945229E-3</v>
      </c>
      <c r="AX537" s="70">
        <v>0.13383393906627017</v>
      </c>
      <c r="AY537" s="70">
        <v>7.5551417214829936E-3</v>
      </c>
      <c r="AZ537" s="70">
        <v>6.1025223736131069E-2</v>
      </c>
      <c r="BA537" s="70">
        <v>8.7768934307464307E-3</v>
      </c>
      <c r="BB537" s="70">
        <v>0</v>
      </c>
      <c r="BC537" s="70">
        <v>0</v>
      </c>
      <c r="BD537" s="70">
        <v>0</v>
      </c>
      <c r="BE537" s="70">
        <v>0</v>
      </c>
      <c r="BF537" s="70">
        <v>4.2583025403556166E-4</v>
      </c>
      <c r="BG537" s="70">
        <v>2.8388683602370774E-4</v>
      </c>
      <c r="BH537" s="70">
        <v>2.7523627115920392E-3</v>
      </c>
      <c r="BI537" s="70">
        <v>1.5727786923383081E-3</v>
      </c>
      <c r="BJ537" s="70">
        <v>4.1269288174126693E-2</v>
      </c>
      <c r="BK537" s="70">
        <v>6.2005580754229761E-3</v>
      </c>
    </row>
    <row r="538" spans="1:63" x14ac:dyDescent="0.15">
      <c r="A538" s="21" t="s">
        <v>595</v>
      </c>
      <c r="B538" s="21" t="s">
        <v>174</v>
      </c>
      <c r="C538" s="35">
        <v>39.531700000000001</v>
      </c>
      <c r="D538" s="35">
        <v>18.992699999999999</v>
      </c>
      <c r="E538" s="35">
        <v>41.799799999999998</v>
      </c>
      <c r="F538" s="35">
        <v>0.25348399999999999</v>
      </c>
      <c r="G538" s="35">
        <v>0.18745400000000001</v>
      </c>
      <c r="H538" s="35" t="s">
        <v>514</v>
      </c>
      <c r="I538" s="35" t="s">
        <v>514</v>
      </c>
      <c r="J538" s="35" t="s">
        <v>514</v>
      </c>
      <c r="K538" s="35" t="s">
        <v>514</v>
      </c>
      <c r="L538" s="35">
        <v>100.765</v>
      </c>
      <c r="M538" s="35">
        <v>79.687899999999999</v>
      </c>
      <c r="N538" s="52">
        <v>1.7851556474507295</v>
      </c>
      <c r="O538" s="52">
        <v>7.3791824611496734E-2</v>
      </c>
      <c r="P538" s="70" t="s">
        <v>514</v>
      </c>
      <c r="Q538" s="70" t="s">
        <v>514</v>
      </c>
      <c r="R538" s="55" t="s">
        <v>514</v>
      </c>
      <c r="S538" s="55" t="s">
        <v>514</v>
      </c>
      <c r="T538" s="52">
        <v>56.440349170190004</v>
      </c>
      <c r="U538" s="52">
        <v>0.87146769835897375</v>
      </c>
      <c r="V538" s="52">
        <v>46.439634893635763</v>
      </c>
      <c r="W538" s="52">
        <v>0.78100291541690159</v>
      </c>
      <c r="X538" s="67">
        <v>1818.5903638014129</v>
      </c>
      <c r="Y538" s="67">
        <v>36.002056426245197</v>
      </c>
      <c r="Z538" s="52">
        <v>6.9433080070134432</v>
      </c>
      <c r="AA538" s="52">
        <v>0.15429573348918763</v>
      </c>
      <c r="AB538" s="68">
        <v>73.978515724614624</v>
      </c>
      <c r="AC538" s="68">
        <v>1.6671214811180761</v>
      </c>
      <c r="AD538" s="52">
        <v>10.7776530772635</v>
      </c>
      <c r="AE538" s="52">
        <v>0.26851541171876409</v>
      </c>
      <c r="AF538" s="68">
        <v>210.42950544844928</v>
      </c>
      <c r="AG538" s="68">
        <v>4.2162560290217526</v>
      </c>
      <c r="AH538" s="67">
        <v>2083.4620272613797</v>
      </c>
      <c r="AI538" s="67">
        <v>35.695021206461874</v>
      </c>
      <c r="AJ538" s="68">
        <v>208.99087287531117</v>
      </c>
      <c r="AK538" s="68">
        <v>4.827234835435176</v>
      </c>
      <c r="AL538" s="67">
        <v>1587.5119966949501</v>
      </c>
      <c r="AM538" s="67">
        <v>45.416468045889346</v>
      </c>
      <c r="AN538" s="52">
        <v>4.6769808368379193</v>
      </c>
      <c r="AO538" s="52">
        <v>0.46876345517282114</v>
      </c>
      <c r="AP538" s="68">
        <v>138.14965952925436</v>
      </c>
      <c r="AQ538" s="68">
        <v>3.0399680581009521</v>
      </c>
      <c r="AR538" s="71"/>
      <c r="AS538" s="71"/>
      <c r="AT538" s="70" t="s">
        <v>514</v>
      </c>
      <c r="AU538" s="70" t="s">
        <v>514</v>
      </c>
      <c r="AV538" s="70">
        <v>1.9117811274698911E-2</v>
      </c>
      <c r="AW538" s="70">
        <v>3.9713327768698221E-3</v>
      </c>
      <c r="AX538" s="70">
        <v>0.17759488981667815</v>
      </c>
      <c r="AY538" s="70">
        <v>8.4382102343836026E-3</v>
      </c>
      <c r="AZ538" s="70">
        <v>5.0596209189008839E-2</v>
      </c>
      <c r="BA538" s="70">
        <v>8.2606055818789936E-3</v>
      </c>
      <c r="BB538" s="70">
        <v>0</v>
      </c>
      <c r="BC538" s="70">
        <v>0</v>
      </c>
      <c r="BD538" s="70">
        <v>0</v>
      </c>
      <c r="BE538" s="70">
        <v>0</v>
      </c>
      <c r="BF538" s="70">
        <v>0</v>
      </c>
      <c r="BG538" s="70">
        <v>0</v>
      </c>
      <c r="BH538" s="70">
        <v>4.3251414039303477E-3</v>
      </c>
      <c r="BI538" s="70">
        <v>2.1625707019651739E-3</v>
      </c>
      <c r="BJ538" s="70">
        <v>4.2489070090603341E-2</v>
      </c>
      <c r="BK538" s="70">
        <v>5.4890186241449302E-3</v>
      </c>
    </row>
    <row r="539" spans="1:63" x14ac:dyDescent="0.15">
      <c r="A539" s="21" t="s">
        <v>595</v>
      </c>
      <c r="B539" s="21" t="s">
        <v>175</v>
      </c>
      <c r="C539" s="35">
        <v>40.036000000000001</v>
      </c>
      <c r="D539" s="35">
        <v>16.3064</v>
      </c>
      <c r="E539" s="35">
        <v>43.970300000000002</v>
      </c>
      <c r="F539" s="35">
        <v>0.23134099999999999</v>
      </c>
      <c r="G539" s="35">
        <v>0.290043</v>
      </c>
      <c r="H539" s="35" t="s">
        <v>514</v>
      </c>
      <c r="I539" s="35" t="s">
        <v>514</v>
      </c>
      <c r="J539" s="35" t="s">
        <v>514</v>
      </c>
      <c r="K539" s="35" t="s">
        <v>514</v>
      </c>
      <c r="L539" s="35">
        <v>100.834</v>
      </c>
      <c r="M539" s="35">
        <v>82.778700000000001</v>
      </c>
      <c r="N539" s="52">
        <v>1.6951902722394527</v>
      </c>
      <c r="O539" s="52">
        <v>7.3791824611496734E-2</v>
      </c>
      <c r="P539" s="70" t="s">
        <v>514</v>
      </c>
      <c r="Q539" s="70" t="s">
        <v>514</v>
      </c>
      <c r="R539" s="55" t="s">
        <v>514</v>
      </c>
      <c r="S539" s="55" t="s">
        <v>514</v>
      </c>
      <c r="T539" s="52">
        <v>74.997484864657579</v>
      </c>
      <c r="U539" s="52">
        <v>1.6916725909321255</v>
      </c>
      <c r="V539" s="52">
        <v>26.421929400027174</v>
      </c>
      <c r="W539" s="52">
        <v>0.54670204079183116</v>
      </c>
      <c r="X539" s="67">
        <v>1653.1755099510972</v>
      </c>
      <c r="Y539" s="67">
        <v>32.109942218002473</v>
      </c>
      <c r="Z539" s="52">
        <v>6.3646990064289888</v>
      </c>
      <c r="AA539" s="52">
        <v>0.17358270017533606</v>
      </c>
      <c r="AB539" s="68">
        <v>78.771489982829081</v>
      </c>
      <c r="AC539" s="68">
        <v>2.0839018513975951</v>
      </c>
      <c r="AD539" s="52">
        <v>8.3424960675381534</v>
      </c>
      <c r="AE539" s="52">
        <v>0.20370134682113142</v>
      </c>
      <c r="AF539" s="68">
        <v>329.37903160054782</v>
      </c>
      <c r="AG539" s="68">
        <v>7.282624050128482</v>
      </c>
      <c r="AH539" s="67">
        <v>1834.5362214794745</v>
      </c>
      <c r="AI539" s="67">
        <v>41.331077186429539</v>
      </c>
      <c r="AJ539" s="68">
        <v>179.83816053582029</v>
      </c>
      <c r="AK539" s="68">
        <v>4.5432798451154603</v>
      </c>
      <c r="AL539" s="67">
        <v>2577.3845616042204</v>
      </c>
      <c r="AM539" s="67">
        <v>73.285664346775988</v>
      </c>
      <c r="AN539" s="52">
        <v>4.5278288283738402</v>
      </c>
      <c r="AO539" s="52">
        <v>0.4154948807213642</v>
      </c>
      <c r="AP539" s="68">
        <v>112.73214882124363</v>
      </c>
      <c r="AQ539" s="68">
        <v>2.4488631579146554</v>
      </c>
      <c r="AR539" s="71"/>
      <c r="AS539" s="71"/>
      <c r="AT539" s="70" t="s">
        <v>514</v>
      </c>
      <c r="AU539" s="70" t="s">
        <v>514</v>
      </c>
      <c r="AV539" s="70">
        <v>6.0031774534078704E-3</v>
      </c>
      <c r="AW539" s="70">
        <v>2.2165578289505983E-3</v>
      </c>
      <c r="AX539" s="70">
        <v>0.12981107139638962</v>
      </c>
      <c r="AY539" s="70">
        <v>6.6720732085823837E-3</v>
      </c>
      <c r="AZ539" s="70">
        <v>4.5639845839881447E-2</v>
      </c>
      <c r="BA539" s="70">
        <v>8.7768934307464307E-3</v>
      </c>
      <c r="BB539" s="70">
        <v>0</v>
      </c>
      <c r="BC539" s="70">
        <v>0</v>
      </c>
      <c r="BD539" s="70">
        <v>0</v>
      </c>
      <c r="BE539" s="70">
        <v>0</v>
      </c>
      <c r="BF539" s="70">
        <v>0</v>
      </c>
      <c r="BG539" s="70">
        <v>0</v>
      </c>
      <c r="BH539" s="70">
        <v>3.538752057761193E-3</v>
      </c>
      <c r="BI539" s="70">
        <v>1.9659733654228853E-3</v>
      </c>
      <c r="BJ539" s="70">
        <v>3.7609942424696736E-2</v>
      </c>
      <c r="BK539" s="70">
        <v>5.6923156102243718E-3</v>
      </c>
    </row>
    <row r="540" spans="1:63" x14ac:dyDescent="0.15">
      <c r="A540" s="21" t="s">
        <v>596</v>
      </c>
      <c r="B540" s="21" t="s">
        <v>60</v>
      </c>
      <c r="C540" s="35">
        <v>39.946899999999999</v>
      </c>
      <c r="D540" s="35">
        <v>13.6347</v>
      </c>
      <c r="E540" s="35">
        <v>45.533099999999997</v>
      </c>
      <c r="F540" s="35">
        <v>0.23541699999999999</v>
      </c>
      <c r="G540" s="35">
        <v>0.296408</v>
      </c>
      <c r="H540" s="35" t="s">
        <v>514</v>
      </c>
      <c r="I540" s="35" t="s">
        <v>514</v>
      </c>
      <c r="J540" s="35" t="s">
        <v>514</v>
      </c>
      <c r="K540" s="35" t="s">
        <v>514</v>
      </c>
      <c r="L540" s="35">
        <v>99.646500000000003</v>
      </c>
      <c r="M540" s="35">
        <v>85.617599999999996</v>
      </c>
      <c r="N540" s="52">
        <v>1.4707822576675036</v>
      </c>
      <c r="O540" s="52">
        <v>8.2889446823873059E-2</v>
      </c>
      <c r="P540" s="70" t="s">
        <v>514</v>
      </c>
      <c r="Q540" s="70" t="s">
        <v>514</v>
      </c>
      <c r="R540" s="55" t="s">
        <v>514</v>
      </c>
      <c r="S540" s="55" t="s">
        <v>514</v>
      </c>
      <c r="T540" s="52">
        <v>93.862197393840063</v>
      </c>
      <c r="U540" s="52">
        <v>1.9479866198612354</v>
      </c>
      <c r="V540" s="52">
        <v>65.063550568961873</v>
      </c>
      <c r="W540" s="52">
        <v>1.5620058308338032</v>
      </c>
      <c r="X540" s="67">
        <v>1564.6299117135752</v>
      </c>
      <c r="Y540" s="67">
        <v>56.435656019519506</v>
      </c>
      <c r="Z540" s="52">
        <v>5.5642898889538284</v>
      </c>
      <c r="AA540" s="52">
        <v>0.14465225014611338</v>
      </c>
      <c r="AB540" s="68">
        <v>68.977151281260404</v>
      </c>
      <c r="AC540" s="68">
        <v>1.9797067588277153</v>
      </c>
      <c r="AD540" s="52">
        <v>6.2777051429421409</v>
      </c>
      <c r="AE540" s="52">
        <v>0.17592389043643167</v>
      </c>
      <c r="AF540" s="68">
        <v>410.76554949408893</v>
      </c>
      <c r="AG540" s="68">
        <v>10.604522739660773</v>
      </c>
      <c r="AH540" s="67">
        <v>1474.767981424872</v>
      </c>
      <c r="AI540" s="67">
        <v>34.755678543133925</v>
      </c>
      <c r="AJ540" s="68">
        <v>171.5088141531086</v>
      </c>
      <c r="AK540" s="68">
        <v>4.827234835435176</v>
      </c>
      <c r="AL540" s="67">
        <v>2418.4269234436074</v>
      </c>
      <c r="AM540" s="67">
        <v>66.060317157657224</v>
      </c>
      <c r="AN540" s="52">
        <v>2.3544709907543973</v>
      </c>
      <c r="AO540" s="52">
        <v>0.38353373605049002</v>
      </c>
      <c r="AP540" s="68">
        <v>87.230194556063424</v>
      </c>
      <c r="AQ540" s="68">
        <v>2.4488631579146554</v>
      </c>
      <c r="AR540" s="71"/>
      <c r="AS540" s="71"/>
      <c r="AT540" s="70" t="s">
        <v>514</v>
      </c>
      <c r="AU540" s="70" t="s">
        <v>514</v>
      </c>
      <c r="AV540" s="70">
        <v>6.7420300630580705E-3</v>
      </c>
      <c r="AW540" s="70">
        <v>2.7706972861882484E-3</v>
      </c>
      <c r="AX540" s="70">
        <v>0.10900990198139748</v>
      </c>
      <c r="AY540" s="70">
        <v>9.3212787472842125E-3</v>
      </c>
      <c r="AZ540" s="70">
        <v>4.718870938648375E-2</v>
      </c>
      <c r="BA540" s="70">
        <v>6.0921966166357575E-3</v>
      </c>
      <c r="BB540" s="70" t="s">
        <v>514</v>
      </c>
      <c r="BC540" s="70" t="s">
        <v>514</v>
      </c>
      <c r="BD540" s="70" t="s">
        <v>514</v>
      </c>
      <c r="BE540" s="70" t="s">
        <v>514</v>
      </c>
      <c r="BF540" s="70">
        <v>1.318046024395786E-4</v>
      </c>
      <c r="BG540" s="70">
        <v>1.318046024395786E-4</v>
      </c>
      <c r="BH540" s="70">
        <v>3.6370507260323377E-3</v>
      </c>
      <c r="BI540" s="70">
        <v>2.1625707019651739E-3</v>
      </c>
      <c r="BJ540" s="70">
        <v>3.0189602432797114E-2</v>
      </c>
      <c r="BK540" s="70">
        <v>5.0824246519860462E-3</v>
      </c>
    </row>
    <row r="541" spans="1:63" x14ac:dyDescent="0.15">
      <c r="A541" s="21" t="s">
        <v>596</v>
      </c>
      <c r="B541" s="21" t="s">
        <v>61</v>
      </c>
      <c r="C541" s="35">
        <v>39.321599999999997</v>
      </c>
      <c r="D541" s="35">
        <v>17.660699999999999</v>
      </c>
      <c r="E541" s="35">
        <v>42.4833</v>
      </c>
      <c r="F541" s="35">
        <v>0.259683</v>
      </c>
      <c r="G541" s="35">
        <v>0.21305199999999999</v>
      </c>
      <c r="H541" s="35" t="s">
        <v>514</v>
      </c>
      <c r="I541" s="35" t="s">
        <v>514</v>
      </c>
      <c r="J541" s="35" t="s">
        <v>514</v>
      </c>
      <c r="K541" s="35" t="s">
        <v>514</v>
      </c>
      <c r="L541" s="35">
        <v>99.938299999999998</v>
      </c>
      <c r="M541" s="35">
        <v>81.089399999999998</v>
      </c>
      <c r="N541" s="52">
        <v>1.964075550960797</v>
      </c>
      <c r="O541" s="52">
        <v>9.6030456686194393E-2</v>
      </c>
      <c r="P541" s="70" t="s">
        <v>514</v>
      </c>
      <c r="Q541" s="70" t="s">
        <v>514</v>
      </c>
      <c r="R541" s="55" t="s">
        <v>514</v>
      </c>
      <c r="S541" s="55" t="s">
        <v>514</v>
      </c>
      <c r="T541" s="52">
        <v>98.322061497206576</v>
      </c>
      <c r="U541" s="52">
        <v>2.2043006487903454</v>
      </c>
      <c r="V541" s="52">
        <v>140.70067906972179</v>
      </c>
      <c r="W541" s="52">
        <v>2.4030858935904664</v>
      </c>
      <c r="X541" s="67">
        <v>1810.8061353849275</v>
      </c>
      <c r="Y541" s="67">
        <v>43.786284842730652</v>
      </c>
      <c r="Z541" s="52">
        <v>7.2615429573348926</v>
      </c>
      <c r="AA541" s="52">
        <v>0.19286966686148455</v>
      </c>
      <c r="AB541" s="68">
        <v>87.940658128978512</v>
      </c>
      <c r="AC541" s="68">
        <v>2.5006822216771138</v>
      </c>
      <c r="AD541" s="52">
        <v>12.120230135857319</v>
      </c>
      <c r="AE541" s="52">
        <v>0.26851541171876409</v>
      </c>
      <c r="AF541" s="68">
        <v>442.06805637622011</v>
      </c>
      <c r="AG541" s="68">
        <v>10.348992071235211</v>
      </c>
      <c r="AH541" s="67">
        <v>1860.837816052657</v>
      </c>
      <c r="AI541" s="67">
        <v>37.573706533117758</v>
      </c>
      <c r="AJ541" s="68">
        <v>195.73963999372441</v>
      </c>
      <c r="AK541" s="68">
        <v>4.5432798451154603</v>
      </c>
      <c r="AL541" s="67">
        <v>1790.8539104458639</v>
      </c>
      <c r="AM541" s="67">
        <v>47.480852957066134</v>
      </c>
      <c r="AN541" s="52">
        <v>5.0498608579981186</v>
      </c>
      <c r="AO541" s="52">
        <v>0.35157259137961588</v>
      </c>
      <c r="AP541" s="68">
        <v>111.6343825780405</v>
      </c>
      <c r="AQ541" s="68">
        <v>2.7866373865925391</v>
      </c>
      <c r="AR541" s="71"/>
      <c r="AS541" s="71"/>
      <c r="AT541" s="70" t="s">
        <v>514</v>
      </c>
      <c r="AU541" s="70" t="s">
        <v>514</v>
      </c>
      <c r="AV541" s="70">
        <v>1.8286602088842439E-2</v>
      </c>
      <c r="AW541" s="70">
        <v>3.2324801672196229E-3</v>
      </c>
      <c r="AX541" s="70">
        <v>0.18053845152634684</v>
      </c>
      <c r="AY541" s="70">
        <v>1.2755434075231028E-2</v>
      </c>
      <c r="AZ541" s="70">
        <v>6.7220677922540314E-2</v>
      </c>
      <c r="BA541" s="70">
        <v>1.001598426802828E-2</v>
      </c>
      <c r="BB541" s="70">
        <v>7.5313107504316622E-4</v>
      </c>
      <c r="BC541" s="70">
        <v>4.9491470645693782E-4</v>
      </c>
      <c r="BD541" s="70" t="s">
        <v>514</v>
      </c>
      <c r="BE541" s="70" t="s">
        <v>514</v>
      </c>
      <c r="BF541" s="70">
        <v>3.7513617617418525E-4</v>
      </c>
      <c r="BG541" s="70">
        <v>2.8388683602370774E-4</v>
      </c>
      <c r="BH541" s="70">
        <v>4.0302453991169149E-3</v>
      </c>
      <c r="BI541" s="70">
        <v>2.2608693702363177E-3</v>
      </c>
      <c r="BJ541" s="70">
        <v>4.5335227895715528E-2</v>
      </c>
      <c r="BK541" s="70">
        <v>6.4038550615024177E-3</v>
      </c>
    </row>
    <row r="542" spans="1:63" x14ac:dyDescent="0.15">
      <c r="A542" s="21" t="s">
        <v>596</v>
      </c>
      <c r="B542" s="21" t="s">
        <v>62</v>
      </c>
      <c r="C542" s="35">
        <v>40.020600000000002</v>
      </c>
      <c r="D542" s="35">
        <v>13.4323</v>
      </c>
      <c r="E542" s="35">
        <v>45.853299999999997</v>
      </c>
      <c r="F542" s="35">
        <v>0.23772099999999999</v>
      </c>
      <c r="G542" s="35">
        <v>0.34501999999999999</v>
      </c>
      <c r="H542" s="35" t="s">
        <v>514</v>
      </c>
      <c r="I542" s="35" t="s">
        <v>514</v>
      </c>
      <c r="J542" s="35" t="s">
        <v>514</v>
      </c>
      <c r="K542" s="35" t="s">
        <v>514</v>
      </c>
      <c r="L542" s="35">
        <v>99.888999999999996</v>
      </c>
      <c r="M542" s="35">
        <v>85.885900000000007</v>
      </c>
      <c r="N542" s="52">
        <v>1.4798798798798798</v>
      </c>
      <c r="O542" s="52">
        <v>7.1770130786524222E-2</v>
      </c>
      <c r="P542" s="70" t="s">
        <v>514</v>
      </c>
      <c r="Q542" s="70" t="s">
        <v>514</v>
      </c>
      <c r="R542" s="55" t="s">
        <v>514</v>
      </c>
      <c r="S542" s="55" t="s">
        <v>514</v>
      </c>
      <c r="T542" s="52">
        <v>101.85919509642828</v>
      </c>
      <c r="U542" s="52">
        <v>2.7169287066485652</v>
      </c>
      <c r="V542" s="52">
        <v>36.647059877254613</v>
      </c>
      <c r="W542" s="52">
        <v>0.90115721009642491</v>
      </c>
      <c r="X542" s="67">
        <v>1601.6049966918811</v>
      </c>
      <c r="Y542" s="67">
        <v>35.029027874184521</v>
      </c>
      <c r="Z542" s="52">
        <v>5.4582115721800122</v>
      </c>
      <c r="AA542" s="52">
        <v>0.11572180011689072</v>
      </c>
      <c r="AB542" s="68">
        <v>88.982609054677312</v>
      </c>
      <c r="AC542" s="68">
        <v>1.8755116662578357</v>
      </c>
      <c r="AD542" s="52">
        <v>5.8425249929151777</v>
      </c>
      <c r="AE542" s="52">
        <v>0.1388872819234987</v>
      </c>
      <c r="AF542" s="68">
        <v>443.72900572098627</v>
      </c>
      <c r="AG542" s="68">
        <v>10.732288073873553</v>
      </c>
      <c r="AH542" s="67">
        <v>1463.4958694649367</v>
      </c>
      <c r="AI542" s="67">
        <v>31.937650553150096</v>
      </c>
      <c r="AJ542" s="68">
        <v>172.26602746062787</v>
      </c>
      <c r="AK542" s="68">
        <v>3.7860665375962168</v>
      </c>
      <c r="AL542" s="67">
        <v>2950.0060380716304</v>
      </c>
      <c r="AM542" s="67">
        <v>60.899354879715254</v>
      </c>
      <c r="AN542" s="52">
        <v>2.8765030203786752</v>
      </c>
      <c r="AO542" s="52">
        <v>0.29830401692815894</v>
      </c>
      <c r="AP542" s="68">
        <v>86.976863884555016</v>
      </c>
      <c r="AQ542" s="68">
        <v>1.7733147005588887</v>
      </c>
      <c r="AR542" s="71"/>
      <c r="AS542" s="71"/>
      <c r="AT542" s="70" t="s">
        <v>514</v>
      </c>
      <c r="AU542" s="70" t="s">
        <v>514</v>
      </c>
      <c r="AV542" s="70">
        <v>6.649673486851795E-3</v>
      </c>
      <c r="AW542" s="70">
        <v>2.8630538623945229E-3</v>
      </c>
      <c r="AX542" s="70">
        <v>0.12804493437058839</v>
      </c>
      <c r="AY542" s="70">
        <v>8.9288038526617198E-3</v>
      </c>
      <c r="AZ542" s="70">
        <v>5.1112497037876278E-2</v>
      </c>
      <c r="BA542" s="70">
        <v>7.7443177330115565E-3</v>
      </c>
      <c r="BB542" s="70">
        <v>3.5504750680606407E-4</v>
      </c>
      <c r="BC542" s="70">
        <v>3.5504750680606407E-4</v>
      </c>
      <c r="BD542" s="70" t="s">
        <v>514</v>
      </c>
      <c r="BE542" s="70" t="s">
        <v>514</v>
      </c>
      <c r="BF542" s="70">
        <v>1.318046024395786E-4</v>
      </c>
      <c r="BG542" s="70">
        <v>1.7235986472867971E-4</v>
      </c>
      <c r="BH542" s="70">
        <v>4.3251414039303477E-3</v>
      </c>
      <c r="BI542" s="70">
        <v>2.0642720336940291E-3</v>
      </c>
      <c r="BJ542" s="70">
        <v>2.7343444627684926E-2</v>
      </c>
      <c r="BK542" s="70">
        <v>3.9642912285491154E-3</v>
      </c>
    </row>
    <row r="543" spans="1:63" x14ac:dyDescent="0.15">
      <c r="A543" s="21" t="s">
        <v>596</v>
      </c>
      <c r="B543" s="21" t="s">
        <v>63</v>
      </c>
      <c r="C543" s="35">
        <v>39.961199999999998</v>
      </c>
      <c r="D543" s="35">
        <v>14.417999999999999</v>
      </c>
      <c r="E543" s="35">
        <v>45.234699999999997</v>
      </c>
      <c r="F543" s="35">
        <v>0.21775700000000001</v>
      </c>
      <c r="G543" s="35">
        <v>0.27546199999999998</v>
      </c>
      <c r="H543" s="35" t="s">
        <v>514</v>
      </c>
      <c r="I543" s="35" t="s">
        <v>514</v>
      </c>
      <c r="J543" s="35" t="s">
        <v>514</v>
      </c>
      <c r="K543" s="35" t="s">
        <v>514</v>
      </c>
      <c r="L543" s="35">
        <v>100.107</v>
      </c>
      <c r="M543" s="35">
        <v>84.831500000000005</v>
      </c>
      <c r="N543" s="52">
        <v>1.795264116575592</v>
      </c>
      <c r="O543" s="52">
        <v>7.3791824611496734E-2</v>
      </c>
      <c r="P543" s="70" t="s">
        <v>514</v>
      </c>
      <c r="Q543" s="70" t="s">
        <v>514</v>
      </c>
      <c r="R543" s="55" t="s">
        <v>514</v>
      </c>
      <c r="S543" s="55" t="s">
        <v>514</v>
      </c>
      <c r="T543" s="52">
        <v>98.475849914564037</v>
      </c>
      <c r="U543" s="52">
        <v>2.7169287066485652</v>
      </c>
      <c r="V543" s="52">
        <v>78.400677278388969</v>
      </c>
      <c r="W543" s="52">
        <v>2.0426230095518965</v>
      </c>
      <c r="X543" s="67">
        <v>1516.9515126626018</v>
      </c>
      <c r="Y543" s="67">
        <v>41.840227738609286</v>
      </c>
      <c r="Z543" s="52">
        <v>5.6703682057276454</v>
      </c>
      <c r="AA543" s="52">
        <v>0.16393921683226187</v>
      </c>
      <c r="AB543" s="68">
        <v>75.333051928023053</v>
      </c>
      <c r="AC543" s="68">
        <v>1.9797067588277153</v>
      </c>
      <c r="AD543" s="52">
        <v>8.1202764164605554</v>
      </c>
      <c r="AE543" s="52">
        <v>0.24073795533406439</v>
      </c>
      <c r="AF543" s="68">
        <v>508.50603016686591</v>
      </c>
      <c r="AG543" s="68">
        <v>14.054186763405841</v>
      </c>
      <c r="AH543" s="67">
        <v>1660.757828763805</v>
      </c>
      <c r="AI543" s="67">
        <v>41.331077186429539</v>
      </c>
      <c r="AJ543" s="68">
        <v>188.26215858197187</v>
      </c>
      <c r="AK543" s="68">
        <v>5.1111898257548933</v>
      </c>
      <c r="AL543" s="67">
        <v>2187.2158133918074</v>
      </c>
      <c r="AM543" s="67">
        <v>47.480852957066134</v>
      </c>
      <c r="AN543" s="52">
        <v>4.1016802327621846</v>
      </c>
      <c r="AO543" s="52">
        <v>0.44745602539223833</v>
      </c>
      <c r="AP543" s="68">
        <v>111.04327767785421</v>
      </c>
      <c r="AQ543" s="68">
        <v>2.1955324864062429</v>
      </c>
      <c r="AR543" s="71"/>
      <c r="AS543" s="71"/>
      <c r="AT543" s="70" t="s">
        <v>514</v>
      </c>
      <c r="AU543" s="70" t="s">
        <v>514</v>
      </c>
      <c r="AV543" s="70">
        <v>1.3022277245084765E-2</v>
      </c>
      <c r="AW543" s="70">
        <v>4.3407590816949221E-3</v>
      </c>
      <c r="AX543" s="70">
        <v>0.1491404599565474</v>
      </c>
      <c r="AY543" s="70">
        <v>1.3736621311787262E-2</v>
      </c>
      <c r="AZ543" s="70">
        <v>7.2280298841441201E-2</v>
      </c>
      <c r="BA543" s="70">
        <v>1.239090837281849E-2</v>
      </c>
      <c r="BB543" s="70">
        <v>6.5629993682333055E-4</v>
      </c>
      <c r="BC543" s="70">
        <v>5.5946879860349489E-4</v>
      </c>
      <c r="BD543" s="70" t="s">
        <v>514</v>
      </c>
      <c r="BE543" s="70" t="s">
        <v>514</v>
      </c>
      <c r="BF543" s="70" t="s">
        <v>514</v>
      </c>
      <c r="BG543" s="70" t="s">
        <v>514</v>
      </c>
      <c r="BH543" s="70">
        <v>3.4404533894900492E-3</v>
      </c>
      <c r="BI543" s="70">
        <v>2.6540640433208949E-3</v>
      </c>
      <c r="BJ543" s="70">
        <v>4.2489070090603341E-2</v>
      </c>
      <c r="BK543" s="70">
        <v>8.6401219083762793E-3</v>
      </c>
    </row>
    <row r="544" spans="1:63" x14ac:dyDescent="0.15">
      <c r="A544" s="21" t="s">
        <v>596</v>
      </c>
      <c r="B544" s="21" t="s">
        <v>64</v>
      </c>
      <c r="C544" s="35">
        <v>39.319800000000001</v>
      </c>
      <c r="D544" s="35">
        <v>17.400099999999998</v>
      </c>
      <c r="E544" s="35">
        <v>42.479500000000002</v>
      </c>
      <c r="F544" s="35">
        <v>0.25595000000000001</v>
      </c>
      <c r="G544" s="35">
        <v>0.22595799999999999</v>
      </c>
      <c r="H544" s="35" t="s">
        <v>514</v>
      </c>
      <c r="I544" s="35" t="s">
        <v>514</v>
      </c>
      <c r="J544" s="35" t="s">
        <v>514</v>
      </c>
      <c r="K544" s="35" t="s">
        <v>514</v>
      </c>
      <c r="L544" s="35">
        <v>99.681200000000004</v>
      </c>
      <c r="M544" s="35">
        <v>81.314999999999998</v>
      </c>
      <c r="N544" s="52">
        <v>1.6982228129769112</v>
      </c>
      <c r="O544" s="52">
        <v>7.8846059173928035E-2</v>
      </c>
      <c r="P544" s="70" t="s">
        <v>514</v>
      </c>
      <c r="Q544" s="70" t="s">
        <v>514</v>
      </c>
      <c r="R544" s="55" t="s">
        <v>514</v>
      </c>
      <c r="S544" s="55" t="s">
        <v>514</v>
      </c>
      <c r="T544" s="52">
        <v>75.510112922515788</v>
      </c>
      <c r="U544" s="52">
        <v>1.5378841735746596</v>
      </c>
      <c r="V544" s="52">
        <v>43.976471852705536</v>
      </c>
      <c r="W544" s="52">
        <v>1.0813886521157099</v>
      </c>
      <c r="X544" s="67">
        <v>1731.0177941159516</v>
      </c>
      <c r="Y544" s="67">
        <v>38.921142082427245</v>
      </c>
      <c r="Z544" s="52">
        <v>5.8246639392168325</v>
      </c>
      <c r="AA544" s="52">
        <v>0.14465225014611338</v>
      </c>
      <c r="AB544" s="68">
        <v>62.725445727067616</v>
      </c>
      <c r="AC544" s="68">
        <v>1.3545362034084369</v>
      </c>
      <c r="AD544" s="52">
        <v>8.2406453941275899</v>
      </c>
      <c r="AE544" s="52">
        <v>0.20370134682113142</v>
      </c>
      <c r="AF544" s="68">
        <v>361.32036515374296</v>
      </c>
      <c r="AG544" s="68">
        <v>6.7715627132773601</v>
      </c>
      <c r="AH544" s="67">
        <v>1775.3576336898141</v>
      </c>
      <c r="AI544" s="67">
        <v>40.39173452310159</v>
      </c>
      <c r="AJ544" s="68">
        <v>188.26215858197187</v>
      </c>
      <c r="AK544" s="68">
        <v>3.5967632107164058</v>
      </c>
      <c r="AL544" s="67">
        <v>1989.0348619188355</v>
      </c>
      <c r="AM544" s="67">
        <v>38.191120856770581</v>
      </c>
      <c r="AN544" s="52">
        <v>5.1883591515719072</v>
      </c>
      <c r="AO544" s="52">
        <v>0.11719086379320529</v>
      </c>
      <c r="AP544" s="68">
        <v>108.42552740560062</v>
      </c>
      <c r="AQ544" s="68">
        <v>2.3644196007451845</v>
      </c>
      <c r="AR544" s="71"/>
      <c r="AS544" s="71"/>
      <c r="AT544" s="70" t="s">
        <v>514</v>
      </c>
      <c r="AU544" s="70" t="s">
        <v>514</v>
      </c>
      <c r="AV544" s="70">
        <v>8.6815181633898442E-3</v>
      </c>
      <c r="AW544" s="70">
        <v>2.5859841337756984E-3</v>
      </c>
      <c r="AX544" s="70">
        <v>0.14276274291893187</v>
      </c>
      <c r="AY544" s="70">
        <v>9.6156349182510824E-3</v>
      </c>
      <c r="AZ544" s="70">
        <v>5.0183178909914881E-2</v>
      </c>
      <c r="BA544" s="70">
        <v>8.9834085702934045E-3</v>
      </c>
      <c r="BB544" s="70">
        <v>5.271917525302163E-4</v>
      </c>
      <c r="BC544" s="70">
        <v>4.1960159895262114E-4</v>
      </c>
      <c r="BD544" s="70" t="s">
        <v>514</v>
      </c>
      <c r="BE544" s="70" t="s">
        <v>514</v>
      </c>
      <c r="BF544" s="70" t="s">
        <v>514</v>
      </c>
      <c r="BG544" s="70" t="s">
        <v>514</v>
      </c>
      <c r="BH544" s="70">
        <v>3.1455573846766163E-3</v>
      </c>
      <c r="BI544" s="70">
        <v>1.8676746971517408E-3</v>
      </c>
      <c r="BJ544" s="70">
        <v>3.5170378591743434E-2</v>
      </c>
      <c r="BK544" s="70">
        <v>5.0824246519860462E-3</v>
      </c>
    </row>
    <row r="545" spans="1:63" x14ac:dyDescent="0.15">
      <c r="A545" s="21" t="s">
        <v>596</v>
      </c>
      <c r="B545" s="21" t="s">
        <v>65</v>
      </c>
      <c r="C545" s="35">
        <v>39.295699999999997</v>
      </c>
      <c r="D545" s="35">
        <v>16.904199999999999</v>
      </c>
      <c r="E545" s="35">
        <v>42.9863</v>
      </c>
      <c r="F545" s="35">
        <v>0.23378299999999999</v>
      </c>
      <c r="G545" s="35">
        <v>0.23272300000000001</v>
      </c>
      <c r="H545" s="35" t="s">
        <v>514</v>
      </c>
      <c r="I545" s="35" t="s">
        <v>514</v>
      </c>
      <c r="J545" s="35" t="s">
        <v>514</v>
      </c>
      <c r="K545" s="35" t="s">
        <v>514</v>
      </c>
      <c r="L545" s="35">
        <v>99.652699999999996</v>
      </c>
      <c r="M545" s="35">
        <v>81.926599999999993</v>
      </c>
      <c r="N545" s="52">
        <v>1.6325177636653048</v>
      </c>
      <c r="O545" s="52">
        <v>7.7835212261441772E-2</v>
      </c>
      <c r="P545" s="70" t="s">
        <v>514</v>
      </c>
      <c r="Q545" s="70" t="s">
        <v>514</v>
      </c>
      <c r="R545" s="55" t="s">
        <v>514</v>
      </c>
      <c r="S545" s="55" t="s">
        <v>514</v>
      </c>
      <c r="T545" s="52">
        <v>109.95871841058816</v>
      </c>
      <c r="U545" s="52">
        <v>2.5118774835052777</v>
      </c>
      <c r="V545" s="52">
        <v>40.852460191037927</v>
      </c>
      <c r="W545" s="52">
        <v>0.96123435743618657</v>
      </c>
      <c r="X545" s="67">
        <v>1671.6630524402501</v>
      </c>
      <c r="Y545" s="67">
        <v>47.678399050973375</v>
      </c>
      <c r="Z545" s="52">
        <v>6.5672121566335475</v>
      </c>
      <c r="AA545" s="52">
        <v>0.1832261835184103</v>
      </c>
      <c r="AB545" s="68">
        <v>72.728174613776062</v>
      </c>
      <c r="AC545" s="68">
        <v>2.1880969439674751</v>
      </c>
      <c r="AD545" s="52">
        <v>10.073957515517773</v>
      </c>
      <c r="AE545" s="52">
        <v>0.28703371597523064</v>
      </c>
      <c r="AF545" s="68">
        <v>421.49783756796245</v>
      </c>
      <c r="AG545" s="68">
        <v>8.9435733948946261</v>
      </c>
      <c r="AH545" s="67">
        <v>1786.6297456497496</v>
      </c>
      <c r="AI545" s="67">
        <v>38.513049196445706</v>
      </c>
      <c r="AJ545" s="68">
        <v>190.0605401873301</v>
      </c>
      <c r="AK545" s="68">
        <v>3.4074598838365953</v>
      </c>
      <c r="AL545" s="67">
        <v>2076.7712206438491</v>
      </c>
      <c r="AM545" s="67">
        <v>44.384275590300945</v>
      </c>
      <c r="AN545" s="52">
        <v>3.6861853520408205</v>
      </c>
      <c r="AO545" s="52">
        <v>0.38353373605049002</v>
      </c>
      <c r="AP545" s="68">
        <v>107.83442250541432</v>
      </c>
      <c r="AQ545" s="68">
        <v>3.1244116152704229</v>
      </c>
      <c r="AR545" s="71"/>
      <c r="AS545" s="71"/>
      <c r="AT545" s="70" t="s">
        <v>514</v>
      </c>
      <c r="AU545" s="70" t="s">
        <v>514</v>
      </c>
      <c r="AV545" s="70">
        <v>8.0350221299459196E-3</v>
      </c>
      <c r="AW545" s="70">
        <v>2.6783407099819729E-3</v>
      </c>
      <c r="AX545" s="70">
        <v>0.15012164719310364</v>
      </c>
      <c r="AY545" s="70">
        <v>1.0793059602118562E-2</v>
      </c>
      <c r="AZ545" s="70">
        <v>5.0183178909914881E-2</v>
      </c>
      <c r="BA545" s="70">
        <v>6.4019693259562199E-3</v>
      </c>
      <c r="BB545" s="70" t="s">
        <v>514</v>
      </c>
      <c r="BC545" s="70" t="s">
        <v>514</v>
      </c>
      <c r="BD545" s="70" t="s">
        <v>514</v>
      </c>
      <c r="BE545" s="70" t="s">
        <v>514</v>
      </c>
      <c r="BF545" s="70" t="s">
        <v>514</v>
      </c>
      <c r="BG545" s="70" t="s">
        <v>514</v>
      </c>
      <c r="BH545" s="70">
        <v>3.538752057761193E-3</v>
      </c>
      <c r="BI545" s="70">
        <v>2.2608693702363177E-3</v>
      </c>
      <c r="BJ545" s="70">
        <v>3.8423130369014506E-2</v>
      </c>
      <c r="BK545" s="70">
        <v>6.2005580754229761E-3</v>
      </c>
    </row>
    <row r="546" spans="1:63" x14ac:dyDescent="0.15">
      <c r="A546" s="21" t="s">
        <v>596</v>
      </c>
      <c r="B546" s="21" t="s">
        <v>66</v>
      </c>
      <c r="C546" s="35">
        <v>39.911799999999999</v>
      </c>
      <c r="D546" s="35">
        <v>13.4168</v>
      </c>
      <c r="E546" s="35">
        <v>45.902799999999999</v>
      </c>
      <c r="F546" s="35">
        <v>0.23594100000000001</v>
      </c>
      <c r="G546" s="35">
        <v>0.29619800000000002</v>
      </c>
      <c r="H546" s="35" t="s">
        <v>514</v>
      </c>
      <c r="I546" s="35" t="s">
        <v>514</v>
      </c>
      <c r="J546" s="35" t="s">
        <v>514</v>
      </c>
      <c r="K546" s="35" t="s">
        <v>514</v>
      </c>
      <c r="L546" s="35">
        <v>99.763499999999993</v>
      </c>
      <c r="M546" s="35">
        <v>85.912999999999997</v>
      </c>
      <c r="N546" s="52">
        <v>1.7528085462511693</v>
      </c>
      <c r="O546" s="52">
        <v>8.6932834473818082E-2</v>
      </c>
      <c r="P546" s="70" t="s">
        <v>514</v>
      </c>
      <c r="Q546" s="70" t="s">
        <v>514</v>
      </c>
      <c r="R546" s="55" t="s">
        <v>514</v>
      </c>
      <c r="S546" s="55" t="s">
        <v>514</v>
      </c>
      <c r="T546" s="52">
        <v>93.298306530196015</v>
      </c>
      <c r="U546" s="52">
        <v>2.1017750372187014</v>
      </c>
      <c r="V546" s="52">
        <v>223.36683380923387</v>
      </c>
      <c r="W546" s="52">
        <v>3.8449374297447463</v>
      </c>
      <c r="X546" s="67">
        <v>1560.7377975053325</v>
      </c>
      <c r="Y546" s="67">
        <v>43.786284842730652</v>
      </c>
      <c r="Z546" s="52">
        <v>6.2586206896551735</v>
      </c>
      <c r="AA546" s="52">
        <v>0.15429573348918763</v>
      </c>
      <c r="AB546" s="68">
        <v>63.350616282486889</v>
      </c>
      <c r="AC546" s="68">
        <v>1.7713165736879557</v>
      </c>
      <c r="AD546" s="52">
        <v>6.7499219014820362</v>
      </c>
      <c r="AE546" s="52">
        <v>0.1574055861799652</v>
      </c>
      <c r="AF546" s="68">
        <v>458.8053151580944</v>
      </c>
      <c r="AG546" s="68">
        <v>9.3268693975329668</v>
      </c>
      <c r="AH546" s="67">
        <v>1452.2237575050015</v>
      </c>
      <c r="AI546" s="67">
        <v>31.937650553150096</v>
      </c>
      <c r="AJ546" s="68">
        <v>170.65694918214948</v>
      </c>
      <c r="AK546" s="68">
        <v>4.7325831719952713</v>
      </c>
      <c r="AL546" s="67">
        <v>2446.2961197444943</v>
      </c>
      <c r="AM546" s="67">
        <v>56.770585057361679</v>
      </c>
      <c r="AN546" s="52">
        <v>3.3985350500029532</v>
      </c>
      <c r="AO546" s="52">
        <v>0.37288002116019858</v>
      </c>
      <c r="AP546" s="68">
        <v>84.781331398148765</v>
      </c>
      <c r="AQ546" s="68">
        <v>2.1955324864062429</v>
      </c>
      <c r="AR546" s="71"/>
      <c r="AS546" s="71"/>
      <c r="AT546" s="70" t="s">
        <v>514</v>
      </c>
      <c r="AU546" s="70" t="s">
        <v>514</v>
      </c>
      <c r="AV546" s="70">
        <v>5.2643248437576713E-3</v>
      </c>
      <c r="AW546" s="70">
        <v>2.3089144051568733E-3</v>
      </c>
      <c r="AX546" s="70">
        <v>0.14531382973397811</v>
      </c>
      <c r="AY546" s="70">
        <v>7.7513791687942408E-3</v>
      </c>
      <c r="AZ546" s="70">
        <v>6.5052268957297071E-2</v>
      </c>
      <c r="BA546" s="70">
        <v>7.5378025934645819E-3</v>
      </c>
      <c r="BB546" s="70" t="s">
        <v>514</v>
      </c>
      <c r="BC546" s="70" t="s">
        <v>514</v>
      </c>
      <c r="BD546" s="70" t="s">
        <v>514</v>
      </c>
      <c r="BE546" s="70" t="s">
        <v>514</v>
      </c>
      <c r="BF546" s="70" t="s">
        <v>514</v>
      </c>
      <c r="BG546" s="70" t="s">
        <v>514</v>
      </c>
      <c r="BH546" s="70">
        <v>1.4744800240671639E-3</v>
      </c>
      <c r="BI546" s="70">
        <v>1.3761813557960196E-3</v>
      </c>
      <c r="BJ546" s="70">
        <v>3.1612681335353207E-2</v>
      </c>
      <c r="BK546" s="70">
        <v>4.8791276659066038E-3</v>
      </c>
    </row>
    <row r="547" spans="1:63" x14ac:dyDescent="0.15">
      <c r="A547" s="21" t="s">
        <v>596</v>
      </c>
      <c r="B547" s="21" t="s">
        <v>67</v>
      </c>
      <c r="C547" s="35">
        <v>39.195700000000002</v>
      </c>
      <c r="D547" s="35">
        <v>16.805499999999999</v>
      </c>
      <c r="E547" s="35">
        <v>42.820599999999999</v>
      </c>
      <c r="F547" s="35">
        <v>0.23167299999999999</v>
      </c>
      <c r="G547" s="35">
        <v>0.24768100000000001</v>
      </c>
      <c r="H547" s="35" t="s">
        <v>514</v>
      </c>
      <c r="I547" s="35" t="s">
        <v>514</v>
      </c>
      <c r="J547" s="35" t="s">
        <v>514</v>
      </c>
      <c r="K547" s="35" t="s">
        <v>514</v>
      </c>
      <c r="L547" s="35">
        <v>99.301100000000005</v>
      </c>
      <c r="M547" s="35">
        <v>81.956100000000006</v>
      </c>
      <c r="N547" s="52">
        <v>1.4879666551797699</v>
      </c>
      <c r="O547" s="52">
        <v>8.2889446823873059E-2</v>
      </c>
      <c r="P547" s="70" t="s">
        <v>514</v>
      </c>
      <c r="Q547" s="70" t="s">
        <v>514</v>
      </c>
      <c r="R547" s="55" t="s">
        <v>514</v>
      </c>
      <c r="S547" s="55" t="s">
        <v>514</v>
      </c>
      <c r="T547" s="52">
        <v>128.97721935712812</v>
      </c>
      <c r="U547" s="52">
        <v>3.0245055413634976</v>
      </c>
      <c r="V547" s="52">
        <v>18.383607085967068</v>
      </c>
      <c r="W547" s="52">
        <v>0.54069432605785495</v>
      </c>
      <c r="X547" s="67">
        <v>1535.4390551517547</v>
      </c>
      <c r="Y547" s="67">
        <v>36.97508497830588</v>
      </c>
      <c r="Z547" s="52">
        <v>6.335768556399767</v>
      </c>
      <c r="AA547" s="52">
        <v>0.15429573348918763</v>
      </c>
      <c r="AB547" s="68">
        <v>70.331687484668834</v>
      </c>
      <c r="AC547" s="68">
        <v>2.1880969439674751</v>
      </c>
      <c r="AD547" s="52">
        <v>10.499878513416501</v>
      </c>
      <c r="AE547" s="52">
        <v>0.24999710746229764</v>
      </c>
      <c r="AF547" s="68">
        <v>476.3091659452453</v>
      </c>
      <c r="AG547" s="68">
        <v>11.371114744937454</v>
      </c>
      <c r="AH547" s="67">
        <v>1758.4494657499113</v>
      </c>
      <c r="AI547" s="67">
        <v>39.452391859773648</v>
      </c>
      <c r="AJ547" s="68">
        <v>189.77658519701038</v>
      </c>
      <c r="AK547" s="68">
        <v>4.7325831719952713</v>
      </c>
      <c r="AL547" s="67">
        <v>2220.2459719706358</v>
      </c>
      <c r="AM547" s="67">
        <v>49.545237868242921</v>
      </c>
      <c r="AN547" s="52">
        <v>4.2401785263359733</v>
      </c>
      <c r="AO547" s="52">
        <v>0.38353373605049002</v>
      </c>
      <c r="AP547" s="68">
        <v>110.45217277766793</v>
      </c>
      <c r="AQ547" s="68">
        <v>2.87108094376201</v>
      </c>
      <c r="AR547" s="71"/>
      <c r="AS547" s="71"/>
      <c r="AT547" s="70" t="s">
        <v>514</v>
      </c>
      <c r="AU547" s="70" t="s">
        <v>514</v>
      </c>
      <c r="AV547" s="70" t="s">
        <v>514</v>
      </c>
      <c r="AW547" s="70" t="s">
        <v>514</v>
      </c>
      <c r="AX547" s="70">
        <v>0.14521571101032246</v>
      </c>
      <c r="AY547" s="70">
        <v>1.0793059602118562E-2</v>
      </c>
      <c r="AZ547" s="70">
        <v>4.2438861176903327E-2</v>
      </c>
      <c r="BA547" s="70">
        <v>7.6410601632380696E-3</v>
      </c>
      <c r="BB547" s="70">
        <v>7.2085402896988763E-4</v>
      </c>
      <c r="BC547" s="70">
        <v>4.8415569109917827E-4</v>
      </c>
      <c r="BD547" s="70" t="s">
        <v>514</v>
      </c>
      <c r="BE547" s="70" t="s">
        <v>514</v>
      </c>
      <c r="BF547" s="70" t="s">
        <v>514</v>
      </c>
      <c r="BG547" s="70" t="s">
        <v>514</v>
      </c>
      <c r="BH547" s="70">
        <v>3.3421547212189044E-3</v>
      </c>
      <c r="BI547" s="70">
        <v>2.0642720336940291E-3</v>
      </c>
      <c r="BJ547" s="70">
        <v>4.065939721588837E-2</v>
      </c>
      <c r="BK547" s="70">
        <v>5.4890186241449302E-3</v>
      </c>
    </row>
    <row r="548" spans="1:63" x14ac:dyDescent="0.15">
      <c r="A548" s="21" t="s">
        <v>596</v>
      </c>
      <c r="B548" s="21" t="s">
        <v>68</v>
      </c>
      <c r="C548" s="35">
        <v>40.448799999999999</v>
      </c>
      <c r="D548" s="35">
        <v>10.798999999999999</v>
      </c>
      <c r="E548" s="35">
        <v>48.071599999999997</v>
      </c>
      <c r="F548" s="35">
        <v>0.203402</v>
      </c>
      <c r="G548" s="35">
        <v>0.42323100000000002</v>
      </c>
      <c r="H548" s="35" t="s">
        <v>514</v>
      </c>
      <c r="I548" s="35" t="s">
        <v>514</v>
      </c>
      <c r="J548" s="35" t="s">
        <v>514</v>
      </c>
      <c r="K548" s="35" t="s">
        <v>514</v>
      </c>
      <c r="L548" s="35">
        <v>99.945999999999998</v>
      </c>
      <c r="M548" s="35">
        <v>88.808300000000003</v>
      </c>
      <c r="N548" s="52">
        <v>1.3060142109322439</v>
      </c>
      <c r="O548" s="52">
        <v>7.3791824611496734E-2</v>
      </c>
      <c r="P548" s="70" t="s">
        <v>514</v>
      </c>
      <c r="Q548" s="70" t="s">
        <v>514</v>
      </c>
      <c r="R548" s="55" t="s">
        <v>514</v>
      </c>
      <c r="S548" s="55" t="s">
        <v>514</v>
      </c>
      <c r="T548" s="52">
        <v>128.56711691084155</v>
      </c>
      <c r="U548" s="52">
        <v>3.1782939587209635</v>
      </c>
      <c r="V548" s="52">
        <v>23.009547431128713</v>
      </c>
      <c r="W548" s="52">
        <v>0.72092576807713993</v>
      </c>
      <c r="X548" s="67">
        <v>1400.1880864153202</v>
      </c>
      <c r="Y548" s="67">
        <v>44.759313394791327</v>
      </c>
      <c r="Z548" s="52">
        <v>4.2913500876680306</v>
      </c>
      <c r="AA548" s="52">
        <v>0.10607831677381649</v>
      </c>
      <c r="AB548" s="68">
        <v>59.80798313511098</v>
      </c>
      <c r="AC548" s="68">
        <v>1.5629263885481963</v>
      </c>
      <c r="AD548" s="52">
        <v>5.6666011024787464</v>
      </c>
      <c r="AE548" s="52">
        <v>0.14814643405173195</v>
      </c>
      <c r="AF548" s="68">
        <v>853.472432541373</v>
      </c>
      <c r="AG548" s="68">
        <v>21.720106816172667</v>
      </c>
      <c r="AH548" s="67">
        <v>1140.3619932801239</v>
      </c>
      <c r="AI548" s="67">
        <v>26.301594573182431</v>
      </c>
      <c r="AJ548" s="68">
        <v>157.97362628120214</v>
      </c>
      <c r="AK548" s="68">
        <v>4.0700215279159329</v>
      </c>
      <c r="AL548" s="67">
        <v>3474.3598055105349</v>
      </c>
      <c r="AM548" s="67">
        <v>75.350049257952776</v>
      </c>
      <c r="AN548" s="52">
        <v>3.6329167775893638</v>
      </c>
      <c r="AO548" s="52">
        <v>0.4154948807213642</v>
      </c>
      <c r="AP548" s="68">
        <v>69.074829764627182</v>
      </c>
      <c r="AQ548" s="68">
        <v>1.6044275862199466</v>
      </c>
      <c r="AR548" s="71"/>
      <c r="AS548" s="71"/>
      <c r="AT548" s="70" t="s">
        <v>514</v>
      </c>
      <c r="AU548" s="70" t="s">
        <v>514</v>
      </c>
      <c r="AV548" s="70">
        <v>1.6162400836098115E-2</v>
      </c>
      <c r="AW548" s="70">
        <v>3.5095498958384475E-3</v>
      </c>
      <c r="AX548" s="70">
        <v>0.12598444117382029</v>
      </c>
      <c r="AY548" s="70">
        <v>7.3589042741717464E-3</v>
      </c>
      <c r="AZ548" s="70">
        <v>5.3384163572893002E-2</v>
      </c>
      <c r="BA548" s="70">
        <v>7.8475753027850443E-3</v>
      </c>
      <c r="BB548" s="70">
        <v>8.3920319790524228E-4</v>
      </c>
      <c r="BC548" s="70">
        <v>5.9174584467677348E-4</v>
      </c>
      <c r="BD548" s="70" t="s">
        <v>514</v>
      </c>
      <c r="BE548" s="70" t="s">
        <v>514</v>
      </c>
      <c r="BF548" s="70">
        <v>9.1249340150477494E-5</v>
      </c>
      <c r="BG548" s="70">
        <v>1.2166578686730332E-4</v>
      </c>
      <c r="BH548" s="70" t="s">
        <v>514</v>
      </c>
      <c r="BI548" s="70" t="s">
        <v>514</v>
      </c>
      <c r="BJ548" s="70">
        <v>3.3544002703107909E-2</v>
      </c>
      <c r="BK548" s="70">
        <v>4.8791276659066038E-3</v>
      </c>
    </row>
    <row r="549" spans="1:63" x14ac:dyDescent="0.15">
      <c r="A549" s="21" t="s">
        <v>596</v>
      </c>
      <c r="B549" s="21" t="s">
        <v>69</v>
      </c>
      <c r="C549" s="35">
        <v>39.772500000000001</v>
      </c>
      <c r="D549" s="35">
        <v>14.839399999999999</v>
      </c>
      <c r="E549" s="35">
        <v>44.6554</v>
      </c>
      <c r="F549" s="35">
        <v>0.19611899999999999</v>
      </c>
      <c r="G549" s="35">
        <v>0.33841199999999999</v>
      </c>
      <c r="H549" s="35" t="s">
        <v>514</v>
      </c>
      <c r="I549" s="35" t="s">
        <v>514</v>
      </c>
      <c r="J549" s="35" t="s">
        <v>514</v>
      </c>
      <c r="K549" s="35" t="s">
        <v>514</v>
      </c>
      <c r="L549" s="35">
        <v>99.8018</v>
      </c>
      <c r="M549" s="35">
        <v>84.287199999999999</v>
      </c>
      <c r="N549" s="52">
        <v>1.4252941466056219</v>
      </c>
      <c r="O549" s="52">
        <v>8.5921987561331833E-2</v>
      </c>
      <c r="P549" s="70" t="s">
        <v>514</v>
      </c>
      <c r="Q549" s="70" t="s">
        <v>514</v>
      </c>
      <c r="R549" s="55" t="s">
        <v>514</v>
      </c>
      <c r="S549" s="55" t="s">
        <v>514</v>
      </c>
      <c r="T549" s="52">
        <v>142.81817691930007</v>
      </c>
      <c r="U549" s="52">
        <v>3.588396405007539</v>
      </c>
      <c r="V549" s="52">
        <v>17.121986991832074</v>
      </c>
      <c r="W549" s="52">
        <v>0.66084862073737827</v>
      </c>
      <c r="X549" s="67">
        <v>1348.6175731561041</v>
      </c>
      <c r="Y549" s="67">
        <v>37.948113530366562</v>
      </c>
      <c r="Z549" s="52">
        <v>5.3039158386908243</v>
      </c>
      <c r="AA549" s="52">
        <v>0.14465225014611338</v>
      </c>
      <c r="AB549" s="68">
        <v>61.266714431089291</v>
      </c>
      <c r="AC549" s="68">
        <v>1.9797067588277153</v>
      </c>
      <c r="AD549" s="52">
        <v>8.5924931750004507</v>
      </c>
      <c r="AE549" s="52">
        <v>0.17592389043643167</v>
      </c>
      <c r="AF549" s="68">
        <v>610.71829753709028</v>
      </c>
      <c r="AG549" s="68">
        <v>19.164800131917058</v>
      </c>
      <c r="AH549" s="67">
        <v>1463.4958694649367</v>
      </c>
      <c r="AI549" s="67">
        <v>32.876993216478041</v>
      </c>
      <c r="AJ549" s="68">
        <v>174.91627403694523</v>
      </c>
      <c r="AK549" s="68">
        <v>4.4486281816755548</v>
      </c>
      <c r="AL549" s="67">
        <v>2765.2435885213081</v>
      </c>
      <c r="AM549" s="67">
        <v>70.189086980010799</v>
      </c>
      <c r="AN549" s="52">
        <v>3.6755316371505296</v>
      </c>
      <c r="AO549" s="52">
        <v>0.40484116583107282</v>
      </c>
      <c r="AP549" s="68">
        <v>105.21667223316072</v>
      </c>
      <c r="AQ549" s="68">
        <v>2.5333067150841266</v>
      </c>
      <c r="AR549" s="71"/>
      <c r="AS549" s="71"/>
      <c r="AT549" s="70" t="s">
        <v>514</v>
      </c>
      <c r="AU549" s="70" t="s">
        <v>514</v>
      </c>
      <c r="AV549" s="70">
        <v>2.1519082256062062E-2</v>
      </c>
      <c r="AW549" s="70">
        <v>6.649673486851795E-3</v>
      </c>
      <c r="AX549" s="70">
        <v>0.12882988415983337</v>
      </c>
      <c r="AY549" s="70">
        <v>8.9288038526617198E-3</v>
      </c>
      <c r="AZ549" s="70">
        <v>4.9357118351726993E-2</v>
      </c>
      <c r="BA549" s="70">
        <v>7.4345450236910941E-3</v>
      </c>
      <c r="BB549" s="70">
        <v>1.3341179043621801E-3</v>
      </c>
      <c r="BC549" s="70">
        <v>7.7464910575868531E-4</v>
      </c>
      <c r="BD549" s="70" t="s">
        <v>514</v>
      </c>
      <c r="BE549" s="70" t="s">
        <v>514</v>
      </c>
      <c r="BF549" s="70">
        <v>1.8452644341541004E-3</v>
      </c>
      <c r="BG549" s="70">
        <v>6.5902301219789299E-4</v>
      </c>
      <c r="BH549" s="70">
        <v>4.5217387404726354E-3</v>
      </c>
      <c r="BI549" s="70">
        <v>2.0642720336940291E-3</v>
      </c>
      <c r="BJ549" s="70">
        <v>3.5170378591743434E-2</v>
      </c>
      <c r="BK549" s="70">
        <v>5.0824246519860462E-3</v>
      </c>
    </row>
    <row r="550" spans="1:63" x14ac:dyDescent="0.15">
      <c r="A550" s="21" t="s">
        <v>596</v>
      </c>
      <c r="B550" s="21" t="s">
        <v>70</v>
      </c>
      <c r="C550" s="35">
        <v>39.735300000000002</v>
      </c>
      <c r="D550" s="35">
        <v>14.723000000000001</v>
      </c>
      <c r="E550" s="35">
        <v>44.525100000000002</v>
      </c>
      <c r="F550" s="35">
        <v>0.20163600000000001</v>
      </c>
      <c r="G550" s="35">
        <v>0.31609700000000002</v>
      </c>
      <c r="H550" s="35" t="s">
        <v>514</v>
      </c>
      <c r="I550" s="35" t="s">
        <v>514</v>
      </c>
      <c r="J550" s="35" t="s">
        <v>514</v>
      </c>
      <c r="K550" s="35" t="s">
        <v>514</v>
      </c>
      <c r="L550" s="35">
        <v>99.501099999999994</v>
      </c>
      <c r="M550" s="35">
        <v>84.352599999999995</v>
      </c>
      <c r="N550" s="52">
        <v>1.5445740822790004</v>
      </c>
      <c r="O550" s="52">
        <v>8.7943681386304332E-2</v>
      </c>
      <c r="P550" s="70" t="s">
        <v>514</v>
      </c>
      <c r="Q550" s="70" t="s">
        <v>514</v>
      </c>
      <c r="R550" s="55" t="s">
        <v>514</v>
      </c>
      <c r="S550" s="55" t="s">
        <v>514</v>
      </c>
      <c r="T550" s="52">
        <v>86.070250914395118</v>
      </c>
      <c r="U550" s="52">
        <v>2.6144030950769213</v>
      </c>
      <c r="V550" s="52">
        <v>48.362103608508136</v>
      </c>
      <c r="W550" s="52">
        <v>1.1414657994554716</v>
      </c>
      <c r="X550" s="67">
        <v>1412.8374575921089</v>
      </c>
      <c r="Y550" s="67">
        <v>38.921142082427245</v>
      </c>
      <c r="Z550" s="52">
        <v>5.0049678550555239</v>
      </c>
      <c r="AA550" s="52">
        <v>0.12536528345996495</v>
      </c>
      <c r="AB550" s="68">
        <v>45.012279990188055</v>
      </c>
      <c r="AC550" s="68">
        <v>1.6671214811180761</v>
      </c>
      <c r="AD550" s="52">
        <v>6.9999190089443335</v>
      </c>
      <c r="AE550" s="52">
        <v>0.20370134682113142</v>
      </c>
      <c r="AF550" s="68">
        <v>550.6685904570835</v>
      </c>
      <c r="AG550" s="68">
        <v>14.054186763405841</v>
      </c>
      <c r="AH550" s="67">
        <v>1451.2844148416734</v>
      </c>
      <c r="AI550" s="67">
        <v>33.816335879805983</v>
      </c>
      <c r="AJ550" s="68">
        <v>174.82162237350531</v>
      </c>
      <c r="AK550" s="68">
        <v>4.1646731913558392</v>
      </c>
      <c r="AL550" s="67">
        <v>2771.4367432548383</v>
      </c>
      <c r="AM550" s="67">
        <v>85.671973813836715</v>
      </c>
      <c r="AN550" s="52">
        <v>4.0590653732010198</v>
      </c>
      <c r="AO550" s="52">
        <v>0.4154948807213642</v>
      </c>
      <c r="AP550" s="68">
        <v>100.57227658883981</v>
      </c>
      <c r="AQ550" s="68">
        <v>2.6177502722535975</v>
      </c>
      <c r="AR550" s="71"/>
      <c r="AS550" s="71"/>
      <c r="AT550" s="70" t="s">
        <v>514</v>
      </c>
      <c r="AU550" s="70" t="s">
        <v>514</v>
      </c>
      <c r="AV550" s="70">
        <v>9.1433010444212197E-3</v>
      </c>
      <c r="AW550" s="70">
        <v>2.7706972861882484E-3</v>
      </c>
      <c r="AX550" s="70">
        <v>0.12461077904264159</v>
      </c>
      <c r="AY550" s="70">
        <v>9.8118723655623297E-3</v>
      </c>
      <c r="AZ550" s="70">
        <v>5.1732042456517198E-2</v>
      </c>
      <c r="BA550" s="70">
        <v>7.0215147445971448E-3</v>
      </c>
      <c r="BB550" s="70">
        <v>1.7214424572415229E-4</v>
      </c>
      <c r="BC550" s="70">
        <v>2.582163685862284E-4</v>
      </c>
      <c r="BD550" s="70" t="s">
        <v>514</v>
      </c>
      <c r="BE550" s="70" t="s">
        <v>514</v>
      </c>
      <c r="BF550" s="70">
        <v>1.6222104915640443E-3</v>
      </c>
      <c r="BG550" s="70">
        <v>2.4333157373460663E-3</v>
      </c>
      <c r="BH550" s="70">
        <v>2.2608693702363177E-3</v>
      </c>
      <c r="BI550" s="70">
        <v>1.6710773606094522E-3</v>
      </c>
      <c r="BJ550" s="70">
        <v>2.8156632572002693E-2</v>
      </c>
      <c r="BK550" s="70">
        <v>5.387370131105209E-3</v>
      </c>
    </row>
    <row r="551" spans="1:63" x14ac:dyDescent="0.15">
      <c r="A551" s="21" t="s">
        <v>596</v>
      </c>
      <c r="B551" s="21" t="s">
        <v>71</v>
      </c>
      <c r="C551" s="35">
        <v>39.135800000000003</v>
      </c>
      <c r="D551" s="35">
        <v>16.8416</v>
      </c>
      <c r="E551" s="35">
        <v>42.900199999999998</v>
      </c>
      <c r="F551" s="35">
        <v>0.22663800000000001</v>
      </c>
      <c r="G551" s="35">
        <v>0.25529000000000002</v>
      </c>
      <c r="H551" s="35" t="s">
        <v>514</v>
      </c>
      <c r="I551" s="35" t="s">
        <v>514</v>
      </c>
      <c r="J551" s="35" t="s">
        <v>514</v>
      </c>
      <c r="K551" s="35" t="s">
        <v>514</v>
      </c>
      <c r="L551" s="35">
        <v>99.359499999999997</v>
      </c>
      <c r="M551" s="35">
        <v>81.951800000000006</v>
      </c>
      <c r="N551" s="52">
        <v>1.5314330724166789</v>
      </c>
      <c r="O551" s="52">
        <v>8.2889446823873059E-2</v>
      </c>
      <c r="P551" s="70" t="s">
        <v>514</v>
      </c>
      <c r="Q551" s="70" t="s">
        <v>514</v>
      </c>
      <c r="R551" s="55" t="s">
        <v>514</v>
      </c>
      <c r="S551" s="55" t="s">
        <v>514</v>
      </c>
      <c r="T551" s="52">
        <v>109.80492999323069</v>
      </c>
      <c r="U551" s="52">
        <v>2.0505122314328794</v>
      </c>
      <c r="V551" s="52">
        <v>36.827291319273897</v>
      </c>
      <c r="W551" s="52">
        <v>1.0213115047759482</v>
      </c>
      <c r="X551" s="67">
        <v>1560.7377975053325</v>
      </c>
      <c r="Y551" s="67">
        <v>42.813256290669969</v>
      </c>
      <c r="Z551" s="52">
        <v>6.2007597895967272</v>
      </c>
      <c r="AA551" s="52">
        <v>0.16393921683226187</v>
      </c>
      <c r="AB551" s="68">
        <v>62.30866535678809</v>
      </c>
      <c r="AC551" s="68">
        <v>1.4587312959783165</v>
      </c>
      <c r="AD551" s="52">
        <v>9.5461858442084768</v>
      </c>
      <c r="AE551" s="52">
        <v>0.18518304256466492</v>
      </c>
      <c r="AF551" s="68">
        <v>443.3457097183479</v>
      </c>
      <c r="AG551" s="68">
        <v>9.9656960685968698</v>
      </c>
      <c r="AH551" s="67">
        <v>1736.8445844933685</v>
      </c>
      <c r="AI551" s="67">
        <v>42.270419849757481</v>
      </c>
      <c r="AJ551" s="68">
        <v>190.3444951776498</v>
      </c>
      <c r="AK551" s="68">
        <v>4.7325831719952713</v>
      </c>
      <c r="AL551" s="67">
        <v>2187.2158133918074</v>
      </c>
      <c r="AM551" s="67">
        <v>59.86716242412686</v>
      </c>
      <c r="AN551" s="52">
        <v>4.1442950923233504</v>
      </c>
      <c r="AO551" s="52">
        <v>0.39418745094078139</v>
      </c>
      <c r="AP551" s="68">
        <v>109.3544065344648</v>
      </c>
      <c r="AQ551" s="68">
        <v>3.0399680581009521</v>
      </c>
      <c r="AR551" s="71"/>
      <c r="AS551" s="71"/>
      <c r="AT551" s="70" t="s">
        <v>514</v>
      </c>
      <c r="AU551" s="70" t="s">
        <v>514</v>
      </c>
      <c r="AV551" s="70">
        <v>9.3280141968337688E-3</v>
      </c>
      <c r="AW551" s="70">
        <v>2.7706972861882484E-3</v>
      </c>
      <c r="AX551" s="70">
        <v>0.14315521781355439</v>
      </c>
      <c r="AY551" s="70">
        <v>8.5363289580392254E-3</v>
      </c>
      <c r="AZ551" s="70">
        <v>4.9253860781953498E-2</v>
      </c>
      <c r="BA551" s="70">
        <v>8.9834085702934045E-3</v>
      </c>
      <c r="BB551" s="70">
        <v>2.582163685862284E-4</v>
      </c>
      <c r="BC551" s="70">
        <v>3.1201144537502598E-4</v>
      </c>
      <c r="BD551" s="70" t="s">
        <v>514</v>
      </c>
      <c r="BE551" s="70" t="s">
        <v>514</v>
      </c>
      <c r="BF551" s="70">
        <v>2.6360920487915719E-4</v>
      </c>
      <c r="BG551" s="70">
        <v>1.8249868030095499E-4</v>
      </c>
      <c r="BH551" s="70">
        <v>5.2098294183706454E-3</v>
      </c>
      <c r="BI551" s="70">
        <v>2.0642720336940291E-3</v>
      </c>
      <c r="BJ551" s="70">
        <v>3.6491809001259812E-2</v>
      </c>
      <c r="BK551" s="70">
        <v>5.387370131105209E-3</v>
      </c>
    </row>
    <row r="552" spans="1:63" x14ac:dyDescent="0.15">
      <c r="A552" s="21" t="s">
        <v>596</v>
      </c>
      <c r="B552" s="21" t="s">
        <v>72</v>
      </c>
      <c r="C552" s="35">
        <v>39.148299999999999</v>
      </c>
      <c r="D552" s="35">
        <v>17.2685</v>
      </c>
      <c r="E552" s="35">
        <v>42.634799999999998</v>
      </c>
      <c r="F552" s="35">
        <v>0.23965500000000001</v>
      </c>
      <c r="G552" s="35">
        <v>0.22930400000000001</v>
      </c>
      <c r="H552" s="35" t="s">
        <v>514</v>
      </c>
      <c r="I552" s="35" t="s">
        <v>514</v>
      </c>
      <c r="J552" s="35" t="s">
        <v>514</v>
      </c>
      <c r="K552" s="35" t="s">
        <v>514</v>
      </c>
      <c r="L552" s="35">
        <v>99.520499999999998</v>
      </c>
      <c r="M552" s="35">
        <v>81.485200000000006</v>
      </c>
      <c r="N552" s="52">
        <v>1.7962749634880781</v>
      </c>
      <c r="O552" s="52">
        <v>8.2889446823873059E-2</v>
      </c>
      <c r="P552" s="70" t="s">
        <v>514</v>
      </c>
      <c r="Q552" s="70" t="s">
        <v>514</v>
      </c>
      <c r="R552" s="55" t="s">
        <v>514</v>
      </c>
      <c r="S552" s="55" t="s">
        <v>514</v>
      </c>
      <c r="T552" s="52">
        <v>127.74691201826839</v>
      </c>
      <c r="U552" s="52">
        <v>2.8194543182202092</v>
      </c>
      <c r="V552" s="52">
        <v>157.16181744081652</v>
      </c>
      <c r="W552" s="52">
        <v>5.5871747025978351</v>
      </c>
      <c r="X552" s="67">
        <v>1691.1236234814637</v>
      </c>
      <c r="Y552" s="67">
        <v>49.624456155094734</v>
      </c>
      <c r="Z552" s="52">
        <v>7.4736995908825259</v>
      </c>
      <c r="AA552" s="52">
        <v>0.19286966686148455</v>
      </c>
      <c r="AB552" s="68">
        <v>95.130119516300212</v>
      </c>
      <c r="AC552" s="68">
        <v>2.3964871291072343</v>
      </c>
      <c r="AD552" s="52">
        <v>12.370227243319617</v>
      </c>
      <c r="AE552" s="52">
        <v>0.35184778087286334</v>
      </c>
      <c r="AF552" s="68">
        <v>488.70240336388497</v>
      </c>
      <c r="AG552" s="68">
        <v>11.371114744937454</v>
      </c>
      <c r="AH552" s="67">
        <v>1824.2034521828673</v>
      </c>
      <c r="AI552" s="67">
        <v>44.149105176413364</v>
      </c>
      <c r="AJ552" s="68">
        <v>199.99896484852016</v>
      </c>
      <c r="AK552" s="68">
        <v>4.7325831719952713</v>
      </c>
      <c r="AL552" s="67">
        <v>2005.5499412082497</v>
      </c>
      <c r="AM552" s="67">
        <v>61.931547335303648</v>
      </c>
      <c r="AN552" s="52">
        <v>4.4425991092515096</v>
      </c>
      <c r="AO552" s="52">
        <v>0.44745602539223833</v>
      </c>
      <c r="AP552" s="68">
        <v>114.33657640746358</v>
      </c>
      <c r="AQ552" s="68">
        <v>3.1244116152704229</v>
      </c>
      <c r="AR552" s="71"/>
      <c r="AS552" s="71"/>
      <c r="AT552" s="70" t="s">
        <v>514</v>
      </c>
      <c r="AU552" s="70" t="s">
        <v>514</v>
      </c>
      <c r="AV552" s="70">
        <v>9.2356576206274934E-3</v>
      </c>
      <c r="AW552" s="70">
        <v>2.6783407099819729E-3</v>
      </c>
      <c r="AX552" s="70">
        <v>0.16395638722854652</v>
      </c>
      <c r="AY552" s="70">
        <v>9.5175161945954597E-3</v>
      </c>
      <c r="AZ552" s="70">
        <v>8.6736358609729447E-2</v>
      </c>
      <c r="BA552" s="70">
        <v>1.1358332675083616E-2</v>
      </c>
      <c r="BB552" s="70">
        <v>1.0113474436293946E-3</v>
      </c>
      <c r="BC552" s="70">
        <v>6.0250486003453287E-4</v>
      </c>
      <c r="BD552" s="70" t="s">
        <v>514</v>
      </c>
      <c r="BE552" s="70" t="s">
        <v>514</v>
      </c>
      <c r="BF552" s="70" t="s">
        <v>514</v>
      </c>
      <c r="BG552" s="70" t="s">
        <v>514</v>
      </c>
      <c r="BH552" s="70">
        <v>3.8336480625746259E-3</v>
      </c>
      <c r="BI552" s="70">
        <v>2.2608693702363177E-3</v>
      </c>
      <c r="BJ552" s="70">
        <v>4.2285773104523902E-2</v>
      </c>
      <c r="BK552" s="70">
        <v>6.0989095823832549E-3</v>
      </c>
    </row>
    <row r="553" spans="1:63" x14ac:dyDescent="0.15">
      <c r="A553" s="21" t="s">
        <v>596</v>
      </c>
      <c r="B553" s="21" t="s">
        <v>73</v>
      </c>
      <c r="C553" s="35">
        <v>39.874099999999999</v>
      </c>
      <c r="D553" s="35">
        <v>12.607900000000001</v>
      </c>
      <c r="E553" s="35">
        <v>46.402500000000003</v>
      </c>
      <c r="F553" s="35">
        <v>0.223858</v>
      </c>
      <c r="G553" s="35">
        <v>0.46962999999999999</v>
      </c>
      <c r="H553" s="35" t="s">
        <v>514</v>
      </c>
      <c r="I553" s="35" t="s">
        <v>514</v>
      </c>
      <c r="J553" s="35" t="s">
        <v>514</v>
      </c>
      <c r="K553" s="35" t="s">
        <v>514</v>
      </c>
      <c r="L553" s="35">
        <v>99.5779</v>
      </c>
      <c r="M553" s="35">
        <v>86.773700000000005</v>
      </c>
      <c r="N553" s="52">
        <v>1.311068445494675</v>
      </c>
      <c r="O553" s="52">
        <v>7.2780977699010485E-2</v>
      </c>
      <c r="P553" s="70" t="s">
        <v>514</v>
      </c>
      <c r="Q553" s="70" t="s">
        <v>514</v>
      </c>
      <c r="R553" s="55" t="s">
        <v>514</v>
      </c>
      <c r="S553" s="55" t="s">
        <v>514</v>
      </c>
      <c r="T553" s="52">
        <v>102.78192560057309</v>
      </c>
      <c r="U553" s="52">
        <v>2.4093518719336333</v>
      </c>
      <c r="V553" s="52">
        <v>38.629605739466747</v>
      </c>
      <c r="W553" s="52">
        <v>1.4418515361542799</v>
      </c>
      <c r="X553" s="67">
        <v>1548.0884263285436</v>
      </c>
      <c r="Y553" s="67">
        <v>52.543541811276782</v>
      </c>
      <c r="Z553" s="52">
        <v>5.2749853886616016</v>
      </c>
      <c r="AA553" s="52">
        <v>0.15429573348918763</v>
      </c>
      <c r="AB553" s="68">
        <v>73.249150076625469</v>
      </c>
      <c r="AC553" s="68">
        <v>2.3964871291072343</v>
      </c>
      <c r="AD553" s="52">
        <v>6.796217662123202</v>
      </c>
      <c r="AE553" s="52">
        <v>0.16666473830819842</v>
      </c>
      <c r="AF553" s="68">
        <v>514.89429687750498</v>
      </c>
      <c r="AG553" s="68">
        <v>15.331840105533646</v>
      </c>
      <c r="AH553" s="67">
        <v>1314.1403859957936</v>
      </c>
      <c r="AI553" s="67">
        <v>38.513049196445706</v>
      </c>
      <c r="AJ553" s="68">
        <v>157.97362628120214</v>
      </c>
      <c r="AK553" s="68">
        <v>4.7325831719952713</v>
      </c>
      <c r="AL553" s="67">
        <v>3912.0094066800139</v>
      </c>
      <c r="AM553" s="67">
        <v>123.8630946706073</v>
      </c>
      <c r="AN553" s="52">
        <v>3.1428458926359601</v>
      </c>
      <c r="AO553" s="52">
        <v>0.33026516159903307</v>
      </c>
      <c r="AP553" s="68">
        <v>82.50135535457305</v>
      </c>
      <c r="AQ553" s="68">
        <v>2.5333067150841266</v>
      </c>
      <c r="AR553" s="71"/>
      <c r="AS553" s="71"/>
      <c r="AT553" s="70" t="s">
        <v>514</v>
      </c>
      <c r="AU553" s="70" t="s">
        <v>514</v>
      </c>
      <c r="AV553" s="70">
        <v>6.5573169106455213E-3</v>
      </c>
      <c r="AW553" s="70">
        <v>2.8630538623945229E-3</v>
      </c>
      <c r="AX553" s="70">
        <v>0.13246027693509146</v>
      </c>
      <c r="AY553" s="70">
        <v>1.0793059602118562E-2</v>
      </c>
      <c r="AZ553" s="70">
        <v>5.1525527316970222E-2</v>
      </c>
      <c r="BA553" s="70">
        <v>6.298711756182733E-3</v>
      </c>
      <c r="BB553" s="70">
        <v>7.1009501361212813E-4</v>
      </c>
      <c r="BC553" s="70">
        <v>4.7339667574141877E-4</v>
      </c>
      <c r="BD553" s="70" t="s">
        <v>514</v>
      </c>
      <c r="BE553" s="70" t="s">
        <v>514</v>
      </c>
      <c r="BF553" s="70">
        <v>2.1291512701778083E-4</v>
      </c>
      <c r="BG553" s="70">
        <v>1.7235986472867971E-4</v>
      </c>
      <c r="BH553" s="70" t="s">
        <v>514</v>
      </c>
      <c r="BI553" s="70" t="s">
        <v>514</v>
      </c>
      <c r="BJ553" s="70">
        <v>2.86648750372013E-2</v>
      </c>
      <c r="BK553" s="70">
        <v>4.4725336937477206E-3</v>
      </c>
    </row>
    <row r="554" spans="1:63" x14ac:dyDescent="0.15">
      <c r="A554" s="21" t="s">
        <v>596</v>
      </c>
      <c r="B554" s="21" t="s">
        <v>74</v>
      </c>
      <c r="C554" s="35">
        <v>39.473599999999998</v>
      </c>
      <c r="D554" s="35">
        <v>13.5052</v>
      </c>
      <c r="E554" s="35">
        <v>45.525500000000001</v>
      </c>
      <c r="F554" s="35">
        <v>0.23014799999999999</v>
      </c>
      <c r="G554" s="35">
        <v>0.29751300000000003</v>
      </c>
      <c r="H554" s="35" t="s">
        <v>514</v>
      </c>
      <c r="I554" s="35" t="s">
        <v>514</v>
      </c>
      <c r="J554" s="35" t="s">
        <v>514</v>
      </c>
      <c r="K554" s="35" t="s">
        <v>514</v>
      </c>
      <c r="L554" s="35">
        <v>99.031999999999996</v>
      </c>
      <c r="M554" s="35">
        <v>85.732699999999994</v>
      </c>
      <c r="N554" s="52">
        <v>1.4323700749930259</v>
      </c>
      <c r="O554" s="52">
        <v>6.9748436961551724E-2</v>
      </c>
      <c r="P554" s="70" t="s">
        <v>514</v>
      </c>
      <c r="Q554" s="70" t="s">
        <v>514</v>
      </c>
      <c r="R554" s="55" t="s">
        <v>514</v>
      </c>
      <c r="S554" s="55" t="s">
        <v>514</v>
      </c>
      <c r="T554" s="52">
        <v>81.149021558956207</v>
      </c>
      <c r="U554" s="52">
        <v>1.5891469793604818</v>
      </c>
      <c r="V554" s="52">
        <v>45.718709125558618</v>
      </c>
      <c r="W554" s="52">
        <v>1.5620058308338032</v>
      </c>
      <c r="X554" s="67">
        <v>1595.7668253795171</v>
      </c>
      <c r="Y554" s="67">
        <v>36.97508497830588</v>
      </c>
      <c r="Z554" s="52">
        <v>5.3617767387492696</v>
      </c>
      <c r="AA554" s="52">
        <v>0.16393921683226187</v>
      </c>
      <c r="AB554" s="68">
        <v>56.577935265444701</v>
      </c>
      <c r="AC554" s="68">
        <v>1.2503411108385569</v>
      </c>
      <c r="AD554" s="52">
        <v>6.4814064897632724</v>
      </c>
      <c r="AE554" s="52">
        <v>0.14814643405173195</v>
      </c>
      <c r="AF554" s="68">
        <v>385.59577865417123</v>
      </c>
      <c r="AG554" s="68">
        <v>8.0492160554051644</v>
      </c>
      <c r="AH554" s="67">
        <v>1500.1302333347267</v>
      </c>
      <c r="AI554" s="67">
        <v>30.058965226494209</v>
      </c>
      <c r="AJ554" s="68">
        <v>174.44301571974569</v>
      </c>
      <c r="AK554" s="68">
        <v>4.2593248547957439</v>
      </c>
      <c r="AL554" s="67">
        <v>2410.1693837989005</v>
      </c>
      <c r="AM554" s="67">
        <v>55.738392601773285</v>
      </c>
      <c r="AN554" s="52">
        <v>3.6755316371505296</v>
      </c>
      <c r="AO554" s="52">
        <v>0.4154948807213642</v>
      </c>
      <c r="AP554" s="68">
        <v>97.278977859230466</v>
      </c>
      <c r="AQ554" s="68">
        <v>2.4488631579146554</v>
      </c>
      <c r="AR554" s="71"/>
      <c r="AS554" s="71"/>
      <c r="AT554" s="70" t="s">
        <v>514</v>
      </c>
      <c r="AU554" s="70" t="s">
        <v>514</v>
      </c>
      <c r="AV554" s="70" t="s">
        <v>514</v>
      </c>
      <c r="AW554" s="70" t="s">
        <v>514</v>
      </c>
      <c r="AX554" s="70">
        <v>0.11931236796523792</v>
      </c>
      <c r="AY554" s="70">
        <v>9.2231600236285897E-3</v>
      </c>
      <c r="AZ554" s="70">
        <v>4.0580224920980561E-2</v>
      </c>
      <c r="BA554" s="70">
        <v>7.7443177330115565E-3</v>
      </c>
      <c r="BB554" s="70" t="s">
        <v>514</v>
      </c>
      <c r="BC554" s="70" t="s">
        <v>514</v>
      </c>
      <c r="BD554" s="70" t="s">
        <v>514</v>
      </c>
      <c r="BE554" s="70" t="s">
        <v>514</v>
      </c>
      <c r="BF554" s="70" t="s">
        <v>514</v>
      </c>
      <c r="BG554" s="70" t="s">
        <v>514</v>
      </c>
      <c r="BH554" s="70">
        <v>2.4574667067786063E-3</v>
      </c>
      <c r="BI554" s="70">
        <v>1.7693760288805965E-3</v>
      </c>
      <c r="BJ554" s="70">
        <v>3.1104438870154599E-2</v>
      </c>
      <c r="BK554" s="70">
        <v>6.2005580754229761E-3</v>
      </c>
    </row>
    <row r="555" spans="1:63" x14ac:dyDescent="0.15">
      <c r="A555" s="21" t="s">
        <v>596</v>
      </c>
      <c r="B555" s="21" t="s">
        <v>75</v>
      </c>
      <c r="C555" s="35">
        <v>39.659799999999997</v>
      </c>
      <c r="D555" s="35">
        <v>16.802800000000001</v>
      </c>
      <c r="E555" s="35">
        <v>42.91</v>
      </c>
      <c r="F555" s="35">
        <v>0.233907</v>
      </c>
      <c r="G555" s="35">
        <v>0.24540899999999999</v>
      </c>
      <c r="H555" s="35" t="s">
        <v>514</v>
      </c>
      <c r="I555" s="35" t="s">
        <v>514</v>
      </c>
      <c r="J555" s="35" t="s">
        <v>514</v>
      </c>
      <c r="K555" s="35" t="s">
        <v>514</v>
      </c>
      <c r="L555" s="35">
        <v>99.851900000000001</v>
      </c>
      <c r="M555" s="35">
        <v>81.9893</v>
      </c>
      <c r="N555" s="52">
        <v>1.4445002379428611</v>
      </c>
      <c r="O555" s="52">
        <v>8.9965375211276843E-2</v>
      </c>
      <c r="P555" s="70" t="s">
        <v>514</v>
      </c>
      <c r="Q555" s="70" t="s">
        <v>514</v>
      </c>
      <c r="R555" s="55" t="s">
        <v>514</v>
      </c>
      <c r="S555" s="55" t="s">
        <v>514</v>
      </c>
      <c r="T555" s="52">
        <v>125.54261136947805</v>
      </c>
      <c r="U555" s="52">
        <v>2.1530378430045234</v>
      </c>
      <c r="V555" s="52">
        <v>18.143298496608022</v>
      </c>
      <c r="W555" s="52">
        <v>0.51666346712195022</v>
      </c>
      <c r="X555" s="67">
        <v>1595.7668253795171</v>
      </c>
      <c r="Y555" s="67">
        <v>38.921142082427245</v>
      </c>
      <c r="Z555" s="52">
        <v>6.4418468731735832</v>
      </c>
      <c r="AA555" s="52">
        <v>0.15429573348918763</v>
      </c>
      <c r="AB555" s="68">
        <v>93.046217664902613</v>
      </c>
      <c r="AC555" s="68">
        <v>2.2922920365373547</v>
      </c>
      <c r="AD555" s="52">
        <v>10.740616468750565</v>
      </c>
      <c r="AE555" s="52">
        <v>0.27777456384699739</v>
      </c>
      <c r="AF555" s="68">
        <v>463.40486718975444</v>
      </c>
      <c r="AG555" s="68">
        <v>11.371114744937454</v>
      </c>
      <c r="AH555" s="67">
        <v>1780.9936896697818</v>
      </c>
      <c r="AI555" s="67">
        <v>46.967133166397197</v>
      </c>
      <c r="AJ555" s="68">
        <v>186.93703529381321</v>
      </c>
      <c r="AK555" s="68">
        <v>4.4486281816755548</v>
      </c>
      <c r="AL555" s="67">
        <v>2076.7712206438491</v>
      </c>
      <c r="AM555" s="67">
        <v>53.674007690596497</v>
      </c>
      <c r="AN555" s="52">
        <v>3.4944184840155756</v>
      </c>
      <c r="AO555" s="52">
        <v>0.4154948807213642</v>
      </c>
      <c r="AP555" s="68">
        <v>107.32776116239749</v>
      </c>
      <c r="AQ555" s="68">
        <v>2.7021938294230683</v>
      </c>
      <c r="AR555" s="71"/>
      <c r="AS555" s="71"/>
      <c r="AT555" s="70" t="s">
        <v>514</v>
      </c>
      <c r="AU555" s="70" t="s">
        <v>514</v>
      </c>
      <c r="AV555" s="70">
        <v>8.4968050109772934E-3</v>
      </c>
      <c r="AW555" s="70">
        <v>2.9554104386007984E-3</v>
      </c>
      <c r="AX555" s="70">
        <v>0.14521571101032246</v>
      </c>
      <c r="AY555" s="70">
        <v>1.0793059602118562E-2</v>
      </c>
      <c r="AZ555" s="70">
        <v>5.6275375526550646E-2</v>
      </c>
      <c r="BA555" s="70">
        <v>9.4996964191608434E-3</v>
      </c>
      <c r="BB555" s="70" t="s">
        <v>514</v>
      </c>
      <c r="BC555" s="70" t="s">
        <v>514</v>
      </c>
      <c r="BD555" s="70" t="s">
        <v>514</v>
      </c>
      <c r="BE555" s="70" t="s">
        <v>514</v>
      </c>
      <c r="BF555" s="70">
        <v>2.4333157373460665E-4</v>
      </c>
      <c r="BG555" s="70">
        <v>2.1291512701778083E-4</v>
      </c>
      <c r="BH555" s="70" t="s">
        <v>514</v>
      </c>
      <c r="BI555" s="70" t="s">
        <v>514</v>
      </c>
      <c r="BJ555" s="70">
        <v>4.4013797486199158E-2</v>
      </c>
      <c r="BK555" s="70">
        <v>5.793964103264093E-3</v>
      </c>
    </row>
    <row r="556" spans="1:63" x14ac:dyDescent="0.15">
      <c r="A556" s="21" t="s">
        <v>596</v>
      </c>
      <c r="B556" s="21" t="s">
        <v>76</v>
      </c>
      <c r="C556" s="35">
        <v>39.635800000000003</v>
      </c>
      <c r="D556" s="35">
        <v>16.7562</v>
      </c>
      <c r="E556" s="35">
        <v>43.596600000000002</v>
      </c>
      <c r="F556" s="35">
        <v>0.23702799999999999</v>
      </c>
      <c r="G556" s="35">
        <v>0.26366200000000001</v>
      </c>
      <c r="H556" s="35" t="s">
        <v>514</v>
      </c>
      <c r="I556" s="35" t="s">
        <v>514</v>
      </c>
      <c r="J556" s="35" t="s">
        <v>514</v>
      </c>
      <c r="K556" s="35" t="s">
        <v>514</v>
      </c>
      <c r="L556" s="35">
        <v>100.489</v>
      </c>
      <c r="M556" s="35">
        <v>82.263099999999994</v>
      </c>
      <c r="N556" s="52">
        <v>1.499085971217119</v>
      </c>
      <c r="O556" s="52">
        <v>7.8846059173928035E-2</v>
      </c>
      <c r="P556" s="70" t="s">
        <v>514</v>
      </c>
      <c r="Q556" s="70" t="s">
        <v>514</v>
      </c>
      <c r="R556" s="55" t="s">
        <v>514</v>
      </c>
      <c r="S556" s="55" t="s">
        <v>514</v>
      </c>
      <c r="T556" s="52">
        <v>121.85168935289886</v>
      </c>
      <c r="U556" s="52">
        <v>2.4093518719336333</v>
      </c>
      <c r="V556" s="52">
        <v>22.04831307369253</v>
      </c>
      <c r="W556" s="52">
        <v>0.66084862073737827</v>
      </c>
      <c r="X556" s="67">
        <v>1626.9037390454587</v>
      </c>
      <c r="Y556" s="67">
        <v>30.163885113881115</v>
      </c>
      <c r="Z556" s="52">
        <v>6.3743424897720642</v>
      </c>
      <c r="AA556" s="52">
        <v>0.17358270017533606</v>
      </c>
      <c r="AB556" s="68">
        <v>91.691681461494184</v>
      </c>
      <c r="AC556" s="68">
        <v>3.1258527770963926</v>
      </c>
      <c r="AD556" s="52">
        <v>10.314695470851836</v>
      </c>
      <c r="AE556" s="52">
        <v>0.28703371597523064</v>
      </c>
      <c r="AF556" s="68">
        <v>466.59900054507392</v>
      </c>
      <c r="AG556" s="68">
        <v>9.5824000659585291</v>
      </c>
      <c r="AH556" s="67">
        <v>1752.8134097699435</v>
      </c>
      <c r="AI556" s="67">
        <v>34.755678543133925</v>
      </c>
      <c r="AJ556" s="68">
        <v>186.55842864005359</v>
      </c>
      <c r="AK556" s="68">
        <v>3.7860665375962168</v>
      </c>
      <c r="AL556" s="67">
        <v>2186.1836209362186</v>
      </c>
      <c r="AM556" s="67">
        <v>49.545237868242921</v>
      </c>
      <c r="AN556" s="52">
        <v>3.9844893689689798</v>
      </c>
      <c r="AO556" s="52">
        <v>0.38353373605049002</v>
      </c>
      <c r="AP556" s="68">
        <v>106.06110780485542</v>
      </c>
      <c r="AQ556" s="68">
        <v>2.9555245009314808</v>
      </c>
      <c r="AR556" s="71"/>
      <c r="AS556" s="71"/>
      <c r="AT556" s="70" t="s">
        <v>514</v>
      </c>
      <c r="AU556" s="70" t="s">
        <v>514</v>
      </c>
      <c r="AV556" s="70">
        <v>1.2652850940259667E-2</v>
      </c>
      <c r="AW556" s="70">
        <v>3.417193319632173E-3</v>
      </c>
      <c r="AX556" s="70">
        <v>0.1520840216662161</v>
      </c>
      <c r="AY556" s="70">
        <v>1.0793059602118562E-2</v>
      </c>
      <c r="AZ556" s="70">
        <v>4.7911512374898158E-2</v>
      </c>
      <c r="BA556" s="70">
        <v>6.8149996050501701E-3</v>
      </c>
      <c r="BB556" s="70" t="s">
        <v>514</v>
      </c>
      <c r="BC556" s="70" t="s">
        <v>514</v>
      </c>
      <c r="BD556" s="70" t="s">
        <v>514</v>
      </c>
      <c r="BE556" s="70" t="s">
        <v>514</v>
      </c>
      <c r="BF556" s="70" t="s">
        <v>514</v>
      </c>
      <c r="BG556" s="70" t="s">
        <v>514</v>
      </c>
      <c r="BH556" s="70">
        <v>1.9659733654228853E-3</v>
      </c>
      <c r="BI556" s="70">
        <v>1.6710773606094522E-3</v>
      </c>
      <c r="BJ556" s="70">
        <v>4.0049506257650039E-2</v>
      </c>
      <c r="BK556" s="70">
        <v>5.5906671171846506E-3</v>
      </c>
    </row>
    <row r="557" spans="1:63" x14ac:dyDescent="0.15">
      <c r="A557" s="21" t="s">
        <v>596</v>
      </c>
      <c r="B557" s="21" t="s">
        <v>77</v>
      </c>
      <c r="C557" s="35">
        <v>39.150300000000001</v>
      </c>
      <c r="D557" s="35">
        <v>17.4892</v>
      </c>
      <c r="E557" s="35">
        <v>42.521599999999999</v>
      </c>
      <c r="F557" s="35">
        <v>0.242564</v>
      </c>
      <c r="G557" s="35">
        <v>0.20266500000000001</v>
      </c>
      <c r="H557" s="35" t="s">
        <v>514</v>
      </c>
      <c r="I557" s="35" t="s">
        <v>514</v>
      </c>
      <c r="J557" s="35" t="s">
        <v>514</v>
      </c>
      <c r="K557" s="35" t="s">
        <v>514</v>
      </c>
      <c r="L557" s="35">
        <v>99.606399999999994</v>
      </c>
      <c r="M557" s="35">
        <v>81.252399999999994</v>
      </c>
      <c r="N557" s="52">
        <v>1.7386566894763615</v>
      </c>
      <c r="O557" s="52">
        <v>0.13141009862321337</v>
      </c>
      <c r="P557" s="70" t="s">
        <v>514</v>
      </c>
      <c r="Q557" s="70" t="s">
        <v>514</v>
      </c>
      <c r="R557" s="55" t="s">
        <v>514</v>
      </c>
      <c r="S557" s="55" t="s">
        <v>514</v>
      </c>
      <c r="T557" s="52">
        <v>66.33407068685365</v>
      </c>
      <c r="U557" s="52">
        <v>2.3580890661478113</v>
      </c>
      <c r="V557" s="52">
        <v>30.819576585297728</v>
      </c>
      <c r="W557" s="52">
        <v>1.1414657994554716</v>
      </c>
      <c r="X557" s="67">
        <v>1544.1963121203009</v>
      </c>
      <c r="Y557" s="67">
        <v>58.381713123640864</v>
      </c>
      <c r="Z557" s="52">
        <v>5.4774985388661603</v>
      </c>
      <c r="AA557" s="52">
        <v>0.19286966686148455</v>
      </c>
      <c r="AB557" s="68">
        <v>60.745738968239891</v>
      </c>
      <c r="AC557" s="68">
        <v>2.0839018513975951</v>
      </c>
      <c r="AD557" s="52">
        <v>7.6202822015359617</v>
      </c>
      <c r="AE557" s="52">
        <v>0.33332947661639684</v>
      </c>
      <c r="AF557" s="68">
        <v>357.74293579578506</v>
      </c>
      <c r="AG557" s="68">
        <v>15.331840105533646</v>
      </c>
      <c r="AH557" s="67">
        <v>1993.2851315818971</v>
      </c>
      <c r="AI557" s="67">
        <v>86.419525026170845</v>
      </c>
      <c r="AJ557" s="68">
        <v>208.80156954843136</v>
      </c>
      <c r="AK557" s="68">
        <v>8.4239980461515831</v>
      </c>
      <c r="AL557" s="67">
        <v>1760.9203292338004</v>
      </c>
      <c r="AM557" s="67">
        <v>86.704166269425102</v>
      </c>
      <c r="AN557" s="52">
        <v>5.2522814409136549</v>
      </c>
      <c r="AO557" s="52">
        <v>0.49007088495340395</v>
      </c>
      <c r="AP557" s="68">
        <v>118.89652849461501</v>
      </c>
      <c r="AQ557" s="68">
        <v>4.8977263158293107</v>
      </c>
      <c r="AR557" s="71"/>
      <c r="AS557" s="71"/>
      <c r="AT557" s="70" t="s">
        <v>514</v>
      </c>
      <c r="AU557" s="70" t="s">
        <v>514</v>
      </c>
      <c r="AV557" s="70">
        <v>1.1544572025784367E-2</v>
      </c>
      <c r="AW557" s="70">
        <v>4.2484025054886467E-3</v>
      </c>
      <c r="AX557" s="70">
        <v>0.11538761901901298</v>
      </c>
      <c r="AY557" s="70">
        <v>9.3212787472842125E-3</v>
      </c>
      <c r="AZ557" s="70">
        <v>3.9547649223245683E-2</v>
      </c>
      <c r="BA557" s="70">
        <v>8.8801510005199185E-3</v>
      </c>
      <c r="BB557" s="70" t="s">
        <v>514</v>
      </c>
      <c r="BC557" s="70" t="s">
        <v>514</v>
      </c>
      <c r="BD557" s="70" t="s">
        <v>514</v>
      </c>
      <c r="BE557" s="70" t="s">
        <v>514</v>
      </c>
      <c r="BF557" s="70" t="s">
        <v>514</v>
      </c>
      <c r="BG557" s="70" t="s">
        <v>514</v>
      </c>
      <c r="BH557" s="70" t="s">
        <v>514</v>
      </c>
      <c r="BI557" s="70" t="s">
        <v>514</v>
      </c>
      <c r="BJ557" s="70">
        <v>3.1612681335353207E-2</v>
      </c>
      <c r="BK557" s="70">
        <v>5.1840731450257674E-3</v>
      </c>
    </row>
    <row r="558" spans="1:63" x14ac:dyDescent="0.15">
      <c r="A558" s="21" t="s">
        <v>596</v>
      </c>
      <c r="B558" s="21" t="s">
        <v>78</v>
      </c>
      <c r="C558" s="35">
        <v>40.016500000000001</v>
      </c>
      <c r="D558" s="35">
        <v>10.7506</v>
      </c>
      <c r="E558" s="35">
        <v>47.902299999999997</v>
      </c>
      <c r="F558" s="35">
        <v>0.200156</v>
      </c>
      <c r="G558" s="35">
        <v>0.408634</v>
      </c>
      <c r="H558" s="35" t="s">
        <v>514</v>
      </c>
      <c r="I558" s="35" t="s">
        <v>514</v>
      </c>
      <c r="J558" s="35" t="s">
        <v>514</v>
      </c>
      <c r="K558" s="35" t="s">
        <v>514</v>
      </c>
      <c r="L558" s="35">
        <v>99.278300000000002</v>
      </c>
      <c r="M558" s="35">
        <v>88.817800000000005</v>
      </c>
      <c r="N558" s="52">
        <v>1.3444263936067216</v>
      </c>
      <c r="O558" s="52">
        <v>0.10108469124862568</v>
      </c>
      <c r="P558" s="70" t="s">
        <v>514</v>
      </c>
      <c r="Q558" s="70" t="s">
        <v>514</v>
      </c>
      <c r="R558" s="55" t="s">
        <v>514</v>
      </c>
      <c r="S558" s="55" t="s">
        <v>514</v>
      </c>
      <c r="T558" s="52">
        <v>106.67789884029555</v>
      </c>
      <c r="U558" s="52">
        <v>4.9724921612247321</v>
      </c>
      <c r="V558" s="52">
        <v>72.993734017810411</v>
      </c>
      <c r="W558" s="52">
        <v>2.8236259249687983</v>
      </c>
      <c r="X558" s="67">
        <v>1414.7835146962302</v>
      </c>
      <c r="Y558" s="67">
        <v>54.48959891539814</v>
      </c>
      <c r="Z558" s="52">
        <v>4.1274108708357691</v>
      </c>
      <c r="AA558" s="52">
        <v>0.1832261835184103</v>
      </c>
      <c r="AB558" s="68">
        <v>61.058324245949535</v>
      </c>
      <c r="AC558" s="68">
        <v>2.3964871291072343</v>
      </c>
      <c r="AD558" s="52">
        <v>5.7777109280175454</v>
      </c>
      <c r="AE558" s="52">
        <v>0.20370134682113142</v>
      </c>
      <c r="AF558" s="68">
        <v>766.59200527668224</v>
      </c>
      <c r="AG558" s="68">
        <v>33.218986895322899</v>
      </c>
      <c r="AH558" s="67">
        <v>1111.2423707169578</v>
      </c>
      <c r="AI558" s="67">
        <v>30.998307889822151</v>
      </c>
      <c r="AJ558" s="68">
        <v>147.84589829313225</v>
      </c>
      <c r="AK558" s="68">
        <v>3.6914148741563113</v>
      </c>
      <c r="AL558" s="67">
        <v>3272.0500842152096</v>
      </c>
      <c r="AM558" s="67">
        <v>134.18501922649125</v>
      </c>
      <c r="AN558" s="52">
        <v>3.3559201904417875</v>
      </c>
      <c r="AO558" s="52">
        <v>0.47941717006311252</v>
      </c>
      <c r="AP558" s="68">
        <v>73.297007623100725</v>
      </c>
      <c r="AQ558" s="68">
        <v>3.2932987296093645</v>
      </c>
      <c r="AR558" s="71"/>
      <c r="AS558" s="71"/>
      <c r="AT558" s="70" t="s">
        <v>514</v>
      </c>
      <c r="AU558" s="70" t="s">
        <v>514</v>
      </c>
      <c r="AV558" s="70">
        <v>0.10066866806483968</v>
      </c>
      <c r="AW558" s="70">
        <v>3.4171933196321724E-2</v>
      </c>
      <c r="AX558" s="70">
        <v>0.14717808548343495</v>
      </c>
      <c r="AY558" s="70">
        <v>1.0793059602118562E-2</v>
      </c>
      <c r="AZ558" s="70">
        <v>9.9127266982547924E-2</v>
      </c>
      <c r="BA558" s="70">
        <v>1.8586362559227736E-2</v>
      </c>
      <c r="BB558" s="70">
        <v>3.6580652216382354E-3</v>
      </c>
      <c r="BC558" s="70">
        <v>1.8290326108191177E-3</v>
      </c>
      <c r="BD558" s="70">
        <v>1.47917579375867E-2</v>
      </c>
      <c r="BE558" s="70">
        <v>7.2917116593737251E-3</v>
      </c>
      <c r="BF558" s="70">
        <v>8.4152169249884796E-3</v>
      </c>
      <c r="BG558" s="70">
        <v>3.8527499174646051E-3</v>
      </c>
      <c r="BH558" s="70">
        <v>5.8979200962686554E-3</v>
      </c>
      <c r="BI558" s="70">
        <v>3.1455573846766163E-3</v>
      </c>
      <c r="BJ558" s="70">
        <v>3.384894818222707E-2</v>
      </c>
      <c r="BK558" s="70">
        <v>7.1153945127804645E-3</v>
      </c>
    </row>
    <row r="559" spans="1:63" x14ac:dyDescent="0.15">
      <c r="A559" s="21" t="s">
        <v>596</v>
      </c>
      <c r="B559" s="21" t="s">
        <v>79</v>
      </c>
      <c r="C559" s="35">
        <v>39.233499999999999</v>
      </c>
      <c r="D559" s="35">
        <v>15.101100000000001</v>
      </c>
      <c r="E559" s="35">
        <v>44.753799999999998</v>
      </c>
      <c r="F559" s="35">
        <v>0.219136</v>
      </c>
      <c r="G559" s="35">
        <v>0.32135599999999998</v>
      </c>
      <c r="H559" s="35" t="s">
        <v>514</v>
      </c>
      <c r="I559" s="35" t="s">
        <v>514</v>
      </c>
      <c r="J559" s="35" t="s">
        <v>514</v>
      </c>
      <c r="K559" s="35" t="s">
        <v>514</v>
      </c>
      <c r="L559" s="35">
        <v>99.628900000000002</v>
      </c>
      <c r="M559" s="35">
        <v>84.083799999999997</v>
      </c>
      <c r="N559" s="52">
        <v>1.5506391637539179</v>
      </c>
      <c r="O559" s="52">
        <v>7.8846059173928035E-2</v>
      </c>
      <c r="P559" s="70" t="s">
        <v>514</v>
      </c>
      <c r="Q559" s="70" t="s">
        <v>514</v>
      </c>
      <c r="R559" s="55" t="s">
        <v>514</v>
      </c>
      <c r="S559" s="55" t="s">
        <v>514</v>
      </c>
      <c r="T559" s="52">
        <v>95.348818761628891</v>
      </c>
      <c r="U559" s="52">
        <v>1.9992494256470574</v>
      </c>
      <c r="V559" s="52">
        <v>33.222662478888196</v>
      </c>
      <c r="W559" s="52">
        <v>0.78100291541690159</v>
      </c>
      <c r="X559" s="67">
        <v>1567.5489973697572</v>
      </c>
      <c r="Y559" s="67">
        <v>42.813256290669969</v>
      </c>
      <c r="Z559" s="52">
        <v>5.9886031560490949</v>
      </c>
      <c r="AA559" s="52">
        <v>0.14465225014611338</v>
      </c>
      <c r="AB559" s="68">
        <v>88.774218869537549</v>
      </c>
      <c r="AC559" s="68">
        <v>2.8132674993867535</v>
      </c>
      <c r="AD559" s="52">
        <v>7.3239893334324977</v>
      </c>
      <c r="AE559" s="52">
        <v>0.21296049894936467</v>
      </c>
      <c r="AF559" s="68">
        <v>307.91445545280072</v>
      </c>
      <c r="AG559" s="68">
        <v>6.6437973790645799</v>
      </c>
      <c r="AH559" s="67">
        <v>1630.6988635373107</v>
      </c>
      <c r="AI559" s="67">
        <v>41.331077186429539</v>
      </c>
      <c r="AJ559" s="68">
        <v>177.28256562294285</v>
      </c>
      <c r="AK559" s="68">
        <v>4.9218864988750823</v>
      </c>
      <c r="AL559" s="67">
        <v>2683.700384529825</v>
      </c>
      <c r="AM559" s="67">
        <v>69.156894524422412</v>
      </c>
      <c r="AN559" s="52">
        <v>4.2721396710068467</v>
      </c>
      <c r="AO559" s="52">
        <v>0.36222630626990726</v>
      </c>
      <c r="AP559" s="68">
        <v>102.34559128939871</v>
      </c>
      <c r="AQ559" s="68">
        <v>2.7021938294230683</v>
      </c>
      <c r="AR559" s="71"/>
      <c r="AS559" s="71"/>
      <c r="AT559" s="70" t="s">
        <v>514</v>
      </c>
      <c r="AU559" s="70" t="s">
        <v>514</v>
      </c>
      <c r="AV559" s="70">
        <v>1.1729285178196916E-2</v>
      </c>
      <c r="AW559" s="70">
        <v>2.4936275575694234E-3</v>
      </c>
      <c r="AX559" s="70">
        <v>0.1520840216662161</v>
      </c>
      <c r="AY559" s="70">
        <v>1.0793059602118562E-2</v>
      </c>
      <c r="AZ559" s="70">
        <v>5.2041815165837661E-2</v>
      </c>
      <c r="BA559" s="70">
        <v>7.8475753027850443E-3</v>
      </c>
      <c r="BB559" s="70">
        <v>3.6580652216382361E-4</v>
      </c>
      <c r="BC559" s="70">
        <v>3.2277046073278548E-4</v>
      </c>
      <c r="BD559" s="70" t="s">
        <v>514</v>
      </c>
      <c r="BE559" s="70" t="s">
        <v>514</v>
      </c>
      <c r="BF559" s="70">
        <v>2.4333157373460665E-4</v>
      </c>
      <c r="BG559" s="70">
        <v>2.0277631144550553E-4</v>
      </c>
      <c r="BH559" s="70" t="s">
        <v>514</v>
      </c>
      <c r="BI559" s="70" t="s">
        <v>514</v>
      </c>
      <c r="BJ559" s="70">
        <v>3.9337966806371992E-2</v>
      </c>
      <c r="BK559" s="70">
        <v>5.2857216380654878E-3</v>
      </c>
    </row>
    <row r="560" spans="1:63" x14ac:dyDescent="0.15">
      <c r="A560" s="21" t="s">
        <v>596</v>
      </c>
      <c r="B560" s="21" t="s">
        <v>80</v>
      </c>
      <c r="C560" s="35">
        <v>39.462600000000002</v>
      </c>
      <c r="D560" s="35">
        <v>14.902699999999999</v>
      </c>
      <c r="E560" s="35">
        <v>44.9527</v>
      </c>
      <c r="F560" s="35">
        <v>0.188559</v>
      </c>
      <c r="G560" s="35">
        <v>0.34211399999999997</v>
      </c>
      <c r="H560" s="35" t="s">
        <v>514</v>
      </c>
      <c r="I560" s="35" t="s">
        <v>514</v>
      </c>
      <c r="J560" s="35" t="s">
        <v>514</v>
      </c>
      <c r="K560" s="35" t="s">
        <v>514</v>
      </c>
      <c r="L560" s="35">
        <v>99.848799999999997</v>
      </c>
      <c r="M560" s="35">
        <v>84.318700000000007</v>
      </c>
      <c r="N560" s="52">
        <v>1.4586520947176687</v>
      </c>
      <c r="O560" s="52">
        <v>5.7618274011716639E-2</v>
      </c>
      <c r="P560" s="70" t="s">
        <v>514</v>
      </c>
      <c r="Q560" s="70" t="s">
        <v>514</v>
      </c>
      <c r="R560" s="55" t="s">
        <v>514</v>
      </c>
      <c r="S560" s="55" t="s">
        <v>514</v>
      </c>
      <c r="T560" s="52">
        <v>128.77216813398482</v>
      </c>
      <c r="U560" s="52">
        <v>2.8194543182202092</v>
      </c>
      <c r="V560" s="52">
        <v>26.115535948594392</v>
      </c>
      <c r="W560" s="52">
        <v>0.51065575238797412</v>
      </c>
      <c r="X560" s="67">
        <v>1414.7835146962302</v>
      </c>
      <c r="Y560" s="67">
        <v>30.163885113881115</v>
      </c>
      <c r="Z560" s="52">
        <v>5.6414377556984219</v>
      </c>
      <c r="AA560" s="52">
        <v>0.13500876680303919</v>
      </c>
      <c r="AB560" s="68">
        <v>61.475104616229054</v>
      </c>
      <c r="AC560" s="68">
        <v>1.6671214811180761</v>
      </c>
      <c r="AD560" s="52">
        <v>8.7036030005392515</v>
      </c>
      <c r="AE560" s="52">
        <v>0.24073795533406439</v>
      </c>
      <c r="AF560" s="68">
        <v>620.42846293726154</v>
      </c>
      <c r="AG560" s="68">
        <v>11.498880079150235</v>
      </c>
      <c r="AH560" s="67">
        <v>1496.3728626814147</v>
      </c>
      <c r="AI560" s="67">
        <v>30.998307889822151</v>
      </c>
      <c r="AJ560" s="68">
        <v>172.45533078750768</v>
      </c>
      <c r="AK560" s="68">
        <v>3.8807182010361219</v>
      </c>
      <c r="AL560" s="67">
        <v>2803.4347093780784</v>
      </c>
      <c r="AM560" s="67">
        <v>67.092509613245625</v>
      </c>
      <c r="AN560" s="52">
        <v>3.8672985051757744</v>
      </c>
      <c r="AO560" s="52">
        <v>0.35157259137961588</v>
      </c>
      <c r="AP560" s="68">
        <v>104.1189059899576</v>
      </c>
      <c r="AQ560" s="68">
        <v>2.6177502722535975</v>
      </c>
      <c r="AR560" s="71"/>
      <c r="AS560" s="71"/>
      <c r="AT560" s="70" t="s">
        <v>514</v>
      </c>
      <c r="AU560" s="70" t="s">
        <v>514</v>
      </c>
      <c r="AV560" s="70">
        <v>1.2375781211640843E-2</v>
      </c>
      <c r="AW560" s="70">
        <v>2.9554104386007984E-3</v>
      </c>
      <c r="AX560" s="70">
        <v>0.12981107139638962</v>
      </c>
      <c r="AY560" s="70">
        <v>8.6344476816948498E-3</v>
      </c>
      <c r="AZ560" s="70">
        <v>5.1009239468102784E-2</v>
      </c>
      <c r="BA560" s="70">
        <v>8.0540904423320181E-3</v>
      </c>
      <c r="BB560" s="70">
        <v>1.1512146432802683E-3</v>
      </c>
      <c r="BC560" s="70">
        <v>7.5313107504316622E-4</v>
      </c>
      <c r="BD560" s="70" t="s">
        <v>514</v>
      </c>
      <c r="BE560" s="70" t="s">
        <v>514</v>
      </c>
      <c r="BF560" s="70" t="s">
        <v>514</v>
      </c>
      <c r="BG560" s="70" t="s">
        <v>514</v>
      </c>
      <c r="BH560" s="70" t="s">
        <v>514</v>
      </c>
      <c r="BI560" s="70" t="s">
        <v>514</v>
      </c>
      <c r="BJ560" s="70">
        <v>3.618686352214065E-2</v>
      </c>
      <c r="BK560" s="70">
        <v>6.6071520475818593E-3</v>
      </c>
    </row>
    <row r="561" spans="1:63" x14ac:dyDescent="0.15">
      <c r="A561" s="21" t="s">
        <v>596</v>
      </c>
      <c r="B561" s="21" t="s">
        <v>81</v>
      </c>
      <c r="C561" s="35">
        <v>38.565600000000003</v>
      </c>
      <c r="D561" s="35">
        <v>19.438700000000001</v>
      </c>
      <c r="E561" s="35">
        <v>41.182000000000002</v>
      </c>
      <c r="F561" s="35">
        <v>0.214639</v>
      </c>
      <c r="G561" s="35">
        <v>0.187418</v>
      </c>
      <c r="H561" s="35" t="s">
        <v>514</v>
      </c>
      <c r="I561" s="35" t="s">
        <v>514</v>
      </c>
      <c r="J561" s="35" t="s">
        <v>514</v>
      </c>
      <c r="K561" s="35" t="s">
        <v>514</v>
      </c>
      <c r="L561" s="35">
        <v>99.588399999999993</v>
      </c>
      <c r="M561" s="35">
        <v>79.0642</v>
      </c>
      <c r="N561" s="52">
        <v>1.7447217709512792</v>
      </c>
      <c r="O561" s="52">
        <v>6.8737590049065461E-2</v>
      </c>
      <c r="P561" s="70" t="s">
        <v>514</v>
      </c>
      <c r="Q561" s="70" t="s">
        <v>514</v>
      </c>
      <c r="R561" s="55" t="s">
        <v>514</v>
      </c>
      <c r="S561" s="55" t="s">
        <v>514</v>
      </c>
      <c r="T561" s="52">
        <v>72.741921410081403</v>
      </c>
      <c r="U561" s="52">
        <v>1.5378841735746596</v>
      </c>
      <c r="V561" s="52">
        <v>67.286405020533053</v>
      </c>
      <c r="W561" s="52">
        <v>1.2015429467952332</v>
      </c>
      <c r="X561" s="67">
        <v>1586.0365398589101</v>
      </c>
      <c r="Y561" s="67">
        <v>29.190856561820432</v>
      </c>
      <c r="Z561" s="52">
        <v>6.6732904734073646</v>
      </c>
      <c r="AA561" s="52">
        <v>0.13500876680303919</v>
      </c>
      <c r="AB561" s="68">
        <v>103.46572692189059</v>
      </c>
      <c r="AC561" s="68">
        <v>2.2922920365373547</v>
      </c>
      <c r="AD561" s="52">
        <v>6.8795500312773017</v>
      </c>
      <c r="AE561" s="52">
        <v>0.1574055861799652</v>
      </c>
      <c r="AF561" s="68">
        <v>67.332331130135259</v>
      </c>
      <c r="AG561" s="68">
        <v>1.5331840105533645</v>
      </c>
      <c r="AH561" s="67">
        <v>2121.9750764578257</v>
      </c>
      <c r="AI561" s="67">
        <v>48.845818493053088</v>
      </c>
      <c r="AJ561" s="68">
        <v>217.03626426770313</v>
      </c>
      <c r="AK561" s="68">
        <v>4.9218864988750823</v>
      </c>
      <c r="AL561" s="67">
        <v>1640.1538119299582</v>
      </c>
      <c r="AM561" s="67">
        <v>35.0945434900054</v>
      </c>
      <c r="AN561" s="52">
        <v>3.4624573393447018</v>
      </c>
      <c r="AO561" s="52">
        <v>0.34091887648932445</v>
      </c>
      <c r="AP561" s="68">
        <v>128.69198112627362</v>
      </c>
      <c r="AQ561" s="68">
        <v>2.87108094376201</v>
      </c>
      <c r="AR561" s="71"/>
      <c r="AS561" s="71"/>
      <c r="AT561" s="70" t="s">
        <v>514</v>
      </c>
      <c r="AU561" s="70" t="s">
        <v>514</v>
      </c>
      <c r="AV561" s="70">
        <v>9.1433010444212197E-3</v>
      </c>
      <c r="AW561" s="70">
        <v>2.7706972861882484E-3</v>
      </c>
      <c r="AX561" s="70">
        <v>0.16582064297800336</v>
      </c>
      <c r="AY561" s="70">
        <v>1.0793059602118562E-2</v>
      </c>
      <c r="AZ561" s="70">
        <v>7.2280298841441201E-2</v>
      </c>
      <c r="BA561" s="70">
        <v>1.0325756977348742E-2</v>
      </c>
      <c r="BB561" s="70" t="s">
        <v>514</v>
      </c>
      <c r="BC561" s="70" t="s">
        <v>514</v>
      </c>
      <c r="BD561" s="70" t="s">
        <v>514</v>
      </c>
      <c r="BE561" s="70" t="s">
        <v>514</v>
      </c>
      <c r="BF561" s="70">
        <v>5.8805130319196602E-4</v>
      </c>
      <c r="BG561" s="70">
        <v>3.2444209831280888E-4</v>
      </c>
      <c r="BH561" s="70">
        <v>6.2911147693532326E-3</v>
      </c>
      <c r="BI561" s="70">
        <v>3.3421547212189044E-3</v>
      </c>
      <c r="BJ561" s="70">
        <v>4.7469846249549669E-2</v>
      </c>
      <c r="BK561" s="70">
        <v>6.0989095823832549E-3</v>
      </c>
    </row>
    <row r="562" spans="1:63" x14ac:dyDescent="0.15">
      <c r="A562" s="21" t="s">
        <v>596</v>
      </c>
      <c r="B562" s="21" t="s">
        <v>82</v>
      </c>
      <c r="C562" s="35">
        <v>38.901200000000003</v>
      </c>
      <c r="D562" s="35">
        <v>16.601500000000001</v>
      </c>
      <c r="E562" s="35">
        <v>43.4238</v>
      </c>
      <c r="F562" s="35">
        <v>0.21868499999999999</v>
      </c>
      <c r="G562" s="35">
        <v>0.25473200000000001</v>
      </c>
      <c r="H562" s="35" t="s">
        <v>514</v>
      </c>
      <c r="I562" s="35" t="s">
        <v>514</v>
      </c>
      <c r="J562" s="35" t="s">
        <v>514</v>
      </c>
      <c r="K562" s="35" t="s">
        <v>514</v>
      </c>
      <c r="L562" s="35">
        <v>99.399900000000002</v>
      </c>
      <c r="M562" s="35">
        <v>82.340299999999999</v>
      </c>
      <c r="N562" s="52">
        <v>1.5112161341669539</v>
      </c>
      <c r="O562" s="52">
        <v>6.8737590049065461E-2</v>
      </c>
      <c r="P562" s="70" t="s">
        <v>514</v>
      </c>
      <c r="Q562" s="70" t="s">
        <v>514</v>
      </c>
      <c r="R562" s="55" t="s">
        <v>514</v>
      </c>
      <c r="S562" s="55" t="s">
        <v>514</v>
      </c>
      <c r="T562" s="52">
        <v>120.05749115039509</v>
      </c>
      <c r="U562" s="52">
        <v>2.5118774835052777</v>
      </c>
      <c r="V562" s="52">
        <v>42.414466021871725</v>
      </c>
      <c r="W562" s="52">
        <v>0.60077147339761661</v>
      </c>
      <c r="X562" s="67">
        <v>1630.7958532537016</v>
      </c>
      <c r="Y562" s="67">
        <v>37.948113530366562</v>
      </c>
      <c r="Z562" s="52">
        <v>6.7215078901227354</v>
      </c>
      <c r="AA562" s="52">
        <v>0.19286966686148455</v>
      </c>
      <c r="AB562" s="68">
        <v>78.354709612549584</v>
      </c>
      <c r="AC562" s="68">
        <v>2.1880969439674751</v>
      </c>
      <c r="AD562" s="52">
        <v>10.536915121929434</v>
      </c>
      <c r="AE562" s="52">
        <v>0.26851541171876409</v>
      </c>
      <c r="AF562" s="68">
        <v>449.47844576056139</v>
      </c>
      <c r="AG562" s="68">
        <v>10.604522739660773</v>
      </c>
      <c r="AH562" s="67">
        <v>1779.115004343126</v>
      </c>
      <c r="AI562" s="67">
        <v>39.452391859773648</v>
      </c>
      <c r="AJ562" s="68">
        <v>189.20867521637095</v>
      </c>
      <c r="AK562" s="68">
        <v>5.2058414891947979</v>
      </c>
      <c r="AL562" s="67">
        <v>2086.0609527441447</v>
      </c>
      <c r="AM562" s="67">
        <v>53.674007690596497</v>
      </c>
      <c r="AN562" s="52">
        <v>4.0484116583107275</v>
      </c>
      <c r="AO562" s="52">
        <v>0.38353373605049002</v>
      </c>
      <c r="AP562" s="68">
        <v>108.08775317692273</v>
      </c>
      <c r="AQ562" s="68">
        <v>2.3644196007451845</v>
      </c>
      <c r="AR562" s="71"/>
      <c r="AS562" s="71"/>
      <c r="AT562" s="70" t="s">
        <v>514</v>
      </c>
      <c r="AU562" s="70" t="s">
        <v>514</v>
      </c>
      <c r="AV562" s="70">
        <v>6.7420300630580705E-3</v>
      </c>
      <c r="AW562" s="70">
        <v>1.9394881003317736E-3</v>
      </c>
      <c r="AX562" s="70">
        <v>0.15159342804793799</v>
      </c>
      <c r="AY562" s="70">
        <v>7.7513791687942408E-3</v>
      </c>
      <c r="AZ562" s="70">
        <v>6.3090375131600818E-2</v>
      </c>
      <c r="BA562" s="70">
        <v>9.086666140066894E-3</v>
      </c>
      <c r="BB562" s="70">
        <v>7.961671364742043E-4</v>
      </c>
      <c r="BC562" s="70">
        <v>6.0250486003453287E-4</v>
      </c>
      <c r="BD562" s="70" t="s">
        <v>514</v>
      </c>
      <c r="BE562" s="70" t="s">
        <v>514</v>
      </c>
      <c r="BF562" s="70" t="s">
        <v>514</v>
      </c>
      <c r="BG562" s="70" t="s">
        <v>514</v>
      </c>
      <c r="BH562" s="70">
        <v>6.5860107741666655E-3</v>
      </c>
      <c r="BI562" s="70">
        <v>2.850661379863183E-3</v>
      </c>
      <c r="BJ562" s="70">
        <v>4.3403906527960834E-2</v>
      </c>
      <c r="BK562" s="70">
        <v>5.1840731450257674E-3</v>
      </c>
    </row>
    <row r="563" spans="1:63" x14ac:dyDescent="0.15">
      <c r="A563" s="21" t="s">
        <v>596</v>
      </c>
      <c r="B563" s="21" t="s">
        <v>83</v>
      </c>
      <c r="C563" s="35">
        <v>38.525100000000002</v>
      </c>
      <c r="D563" s="35">
        <v>19.1586</v>
      </c>
      <c r="E563" s="35">
        <v>41.589700000000001</v>
      </c>
      <c r="F563" s="35">
        <v>0.24251</v>
      </c>
      <c r="G563" s="35">
        <v>0.17976800000000001</v>
      </c>
      <c r="H563" s="35" t="s">
        <v>514</v>
      </c>
      <c r="I563" s="35" t="s">
        <v>514</v>
      </c>
      <c r="J563" s="35" t="s">
        <v>514</v>
      </c>
      <c r="K563" s="35" t="s">
        <v>514</v>
      </c>
      <c r="L563" s="35">
        <v>99.695599999999999</v>
      </c>
      <c r="M563" s="35">
        <v>79.464699999999993</v>
      </c>
      <c r="N563" s="52">
        <v>1.618365906890497</v>
      </c>
      <c r="O563" s="52">
        <v>9.0976222123763106E-2</v>
      </c>
      <c r="P563" s="70" t="s">
        <v>514</v>
      </c>
      <c r="Q563" s="70" t="s">
        <v>514</v>
      </c>
      <c r="R563" s="55" t="s">
        <v>514</v>
      </c>
      <c r="S563" s="55" t="s">
        <v>514</v>
      </c>
      <c r="T563" s="52">
        <v>69.768678674503718</v>
      </c>
      <c r="U563" s="52">
        <v>1.7429353967179475</v>
      </c>
      <c r="V563" s="52">
        <v>57.974447182870001</v>
      </c>
      <c r="W563" s="52">
        <v>1.2015429467952332</v>
      </c>
      <c r="X563" s="67">
        <v>1751.4513937092261</v>
      </c>
      <c r="Y563" s="67">
        <v>47.678399050973375</v>
      </c>
      <c r="Z563" s="52">
        <v>6.6925774400935136</v>
      </c>
      <c r="AA563" s="52">
        <v>0.15429573348918763</v>
      </c>
      <c r="AB563" s="68">
        <v>91.691681461494184</v>
      </c>
      <c r="AC563" s="68">
        <v>2.1880969439674751</v>
      </c>
      <c r="AD563" s="52">
        <v>12.129489287985551</v>
      </c>
      <c r="AE563" s="52">
        <v>0.28703371597523064</v>
      </c>
      <c r="AF563" s="68">
        <v>205.70218808257641</v>
      </c>
      <c r="AG563" s="68">
        <v>4.0884906948089723</v>
      </c>
      <c r="AH563" s="67">
        <v>2048.7063487182459</v>
      </c>
      <c r="AI563" s="67">
        <v>35.695021206461874</v>
      </c>
      <c r="AJ563" s="68">
        <v>210.59995115378956</v>
      </c>
      <c r="AK563" s="68">
        <v>5.2058414891947979</v>
      </c>
      <c r="AL563" s="67">
        <v>1585.4476117837735</v>
      </c>
      <c r="AM563" s="67">
        <v>34.062351034417006</v>
      </c>
      <c r="AN563" s="52">
        <v>4.4106379645806353</v>
      </c>
      <c r="AO563" s="52">
        <v>0.35157259137961588</v>
      </c>
      <c r="AP563" s="68">
        <v>126.07423085402004</v>
      </c>
      <c r="AQ563" s="68">
        <v>3.2932987296093645</v>
      </c>
      <c r="AR563" s="71"/>
      <c r="AS563" s="71"/>
      <c r="AT563" s="70" t="s">
        <v>514</v>
      </c>
      <c r="AU563" s="70" t="s">
        <v>514</v>
      </c>
      <c r="AV563" s="70">
        <v>1.0343936535102793E-2</v>
      </c>
      <c r="AW563" s="70">
        <v>3.5095498958384475E-3</v>
      </c>
      <c r="AX563" s="70">
        <v>0.17759488981667815</v>
      </c>
      <c r="AY563" s="70">
        <v>9.8118723655623297E-3</v>
      </c>
      <c r="AZ563" s="70">
        <v>5.7204693654512029E-2</v>
      </c>
      <c r="BA563" s="70">
        <v>7.1247723143706317E-3</v>
      </c>
      <c r="BB563" s="70" t="s">
        <v>514</v>
      </c>
      <c r="BC563" s="70" t="s">
        <v>514</v>
      </c>
      <c r="BD563" s="70" t="s">
        <v>514</v>
      </c>
      <c r="BE563" s="70" t="s">
        <v>514</v>
      </c>
      <c r="BF563" s="70" t="s">
        <v>514</v>
      </c>
      <c r="BG563" s="70" t="s">
        <v>514</v>
      </c>
      <c r="BH563" s="70">
        <v>3.9319467308457706E-3</v>
      </c>
      <c r="BI563" s="70">
        <v>2.0642720336940291E-3</v>
      </c>
      <c r="BJ563" s="70">
        <v>4.3912148993159442E-2</v>
      </c>
      <c r="BK563" s="70">
        <v>7.1153945127804645E-3</v>
      </c>
    </row>
    <row r="564" spans="1:63" x14ac:dyDescent="0.15">
      <c r="A564" s="21" t="s">
        <v>596</v>
      </c>
      <c r="B564" s="21" t="s">
        <v>84</v>
      </c>
      <c r="C564" s="35">
        <v>39.709600000000002</v>
      </c>
      <c r="D564" s="35">
        <v>10.5695</v>
      </c>
      <c r="E564" s="35">
        <v>48.393599999999999</v>
      </c>
      <c r="F564" s="35">
        <v>0.19972200000000001</v>
      </c>
      <c r="G564" s="35">
        <v>0.41965000000000002</v>
      </c>
      <c r="H564" s="35" t="s">
        <v>514</v>
      </c>
      <c r="I564" s="35" t="s">
        <v>514</v>
      </c>
      <c r="J564" s="35" t="s">
        <v>514</v>
      </c>
      <c r="K564" s="35" t="s">
        <v>514</v>
      </c>
      <c r="L564" s="35">
        <v>99.292100000000005</v>
      </c>
      <c r="M564" s="35">
        <v>89.084999999999994</v>
      </c>
      <c r="N564" s="52">
        <v>1.221103070283398</v>
      </c>
      <c r="O564" s="52">
        <v>5.4585733274257864E-2</v>
      </c>
      <c r="P564" s="70" t="s">
        <v>514</v>
      </c>
      <c r="Q564" s="70" t="s">
        <v>514</v>
      </c>
      <c r="R564" s="55" t="s">
        <v>514</v>
      </c>
      <c r="S564" s="55" t="s">
        <v>514</v>
      </c>
      <c r="T564" s="52">
        <v>115.23878740652783</v>
      </c>
      <c r="U564" s="52">
        <v>2.1017750372187014</v>
      </c>
      <c r="V564" s="52">
        <v>23.904696926491162</v>
      </c>
      <c r="W564" s="52">
        <v>0.57674061446171188</v>
      </c>
      <c r="X564" s="67">
        <v>1378.781458269985</v>
      </c>
      <c r="Y564" s="67">
        <v>30.163885113881115</v>
      </c>
      <c r="Z564" s="52">
        <v>4.1852717708942144</v>
      </c>
      <c r="AA564" s="52">
        <v>0.10607831677381649</v>
      </c>
      <c r="AB564" s="68">
        <v>58.453446931702544</v>
      </c>
      <c r="AC564" s="68">
        <v>1.5629263885481963</v>
      </c>
      <c r="AD564" s="52">
        <v>5.2591984088364834</v>
      </c>
      <c r="AE564" s="52">
        <v>0.12962812979526545</v>
      </c>
      <c r="AF564" s="68">
        <v>799.81099217200517</v>
      </c>
      <c r="AG564" s="68">
        <v>16.60949344766145</v>
      </c>
      <c r="AH564" s="67">
        <v>1112.1817133802856</v>
      </c>
      <c r="AI564" s="67">
        <v>27.240937236510376</v>
      </c>
      <c r="AJ564" s="68">
        <v>151.53731316728857</v>
      </c>
      <c r="AK564" s="68">
        <v>3.7860665375962168</v>
      </c>
      <c r="AL564" s="67">
        <v>3413.4604506308197</v>
      </c>
      <c r="AM564" s="67">
        <v>90.832936091778691</v>
      </c>
      <c r="AN564" s="52">
        <v>3.6861853520408205</v>
      </c>
      <c r="AO564" s="52">
        <v>0.37288002116019858</v>
      </c>
      <c r="AP564" s="68">
        <v>66.119305263695693</v>
      </c>
      <c r="AQ564" s="68">
        <v>1.6044275862199466</v>
      </c>
      <c r="AR564" s="71"/>
      <c r="AS564" s="71"/>
      <c r="AT564" s="70" t="s">
        <v>514</v>
      </c>
      <c r="AU564" s="70" t="s">
        <v>514</v>
      </c>
      <c r="AV564" s="70">
        <v>9.7897970778651443E-3</v>
      </c>
      <c r="AW564" s="70">
        <v>2.9554104386007984E-3</v>
      </c>
      <c r="AX564" s="70">
        <v>0.11548573774266861</v>
      </c>
      <c r="AY564" s="70">
        <v>8.8306851290060953E-3</v>
      </c>
      <c r="AZ564" s="70">
        <v>5.7824239073152955E-2</v>
      </c>
      <c r="BA564" s="70">
        <v>1.239090837281849E-2</v>
      </c>
      <c r="BB564" s="70">
        <v>4.6263766038365922E-4</v>
      </c>
      <c r="BC564" s="70">
        <v>3.6580652216382361E-4</v>
      </c>
      <c r="BD564" s="70" t="s">
        <v>514</v>
      </c>
      <c r="BE564" s="70" t="s">
        <v>514</v>
      </c>
      <c r="BF564" s="70">
        <v>6.9957827448699408E-4</v>
      </c>
      <c r="BG564" s="70">
        <v>4.0555262289101106E-4</v>
      </c>
      <c r="BH564" s="70">
        <v>2.6540640433208949E-3</v>
      </c>
      <c r="BI564" s="70">
        <v>1.9659733654228853E-3</v>
      </c>
      <c r="BJ564" s="70">
        <v>3.1206087363194326E-2</v>
      </c>
      <c r="BK564" s="70">
        <v>5.387370131105209E-3</v>
      </c>
    </row>
    <row r="565" spans="1:63" x14ac:dyDescent="0.15">
      <c r="A565" s="21" t="s">
        <v>596</v>
      </c>
      <c r="B565" s="21" t="s">
        <v>85</v>
      </c>
      <c r="C565" s="35">
        <v>39.181699999999999</v>
      </c>
      <c r="D565" s="35">
        <v>15.073</v>
      </c>
      <c r="E565" s="35">
        <v>44.764600000000002</v>
      </c>
      <c r="F565" s="35">
        <v>0.217863</v>
      </c>
      <c r="G565" s="35">
        <v>0.31526900000000002</v>
      </c>
      <c r="H565" s="35" t="s">
        <v>514</v>
      </c>
      <c r="I565" s="35" t="s">
        <v>514</v>
      </c>
      <c r="J565" s="35" t="s">
        <v>514</v>
      </c>
      <c r="K565" s="35" t="s">
        <v>514</v>
      </c>
      <c r="L565" s="35">
        <v>99.552499999999995</v>
      </c>
      <c r="M565" s="35">
        <v>84.111900000000006</v>
      </c>
      <c r="N565" s="52">
        <v>1.6133116723280658</v>
      </c>
      <c r="O565" s="52">
        <v>7.4802671523982997E-2</v>
      </c>
      <c r="P565" s="70" t="s">
        <v>514</v>
      </c>
      <c r="Q565" s="70" t="s">
        <v>514</v>
      </c>
      <c r="R565" s="55" t="s">
        <v>514</v>
      </c>
      <c r="S565" s="55" t="s">
        <v>514</v>
      </c>
      <c r="T565" s="52">
        <v>104.16602135679027</v>
      </c>
      <c r="U565" s="52">
        <v>1.9479866198612354</v>
      </c>
      <c r="V565" s="52">
        <v>20.600453822804273</v>
      </c>
      <c r="W565" s="52">
        <v>0.54670204079183116</v>
      </c>
      <c r="X565" s="67">
        <v>1534.466026599694</v>
      </c>
      <c r="Y565" s="67">
        <v>29.190856561820432</v>
      </c>
      <c r="Z565" s="52">
        <v>5.9693161893629467</v>
      </c>
      <c r="AA565" s="52">
        <v>0.12536528345996495</v>
      </c>
      <c r="AB565" s="68">
        <v>104.09089747730988</v>
      </c>
      <c r="AC565" s="68">
        <v>2.6048773142469939</v>
      </c>
      <c r="AD565" s="52">
        <v>7.7591694834594609</v>
      </c>
      <c r="AE565" s="52">
        <v>0.17592389043643167</v>
      </c>
      <c r="AF565" s="68">
        <v>314.94154883450364</v>
      </c>
      <c r="AG565" s="68">
        <v>6.0049707080006778</v>
      </c>
      <c r="AH565" s="67">
        <v>1648.5463741405417</v>
      </c>
      <c r="AI565" s="67">
        <v>33.816335879805983</v>
      </c>
      <c r="AJ565" s="68">
        <v>177.18791395950294</v>
      </c>
      <c r="AK565" s="68">
        <v>3.9753698644760278</v>
      </c>
      <c r="AL565" s="67">
        <v>2716.7305431086534</v>
      </c>
      <c r="AM565" s="67">
        <v>54.706200146184891</v>
      </c>
      <c r="AN565" s="52">
        <v>4.5597899730447153</v>
      </c>
      <c r="AO565" s="52">
        <v>0.33026516159903307</v>
      </c>
      <c r="AP565" s="68">
        <v>104.87889800448283</v>
      </c>
      <c r="AQ565" s="68">
        <v>2.1955324864062429</v>
      </c>
      <c r="AR565" s="71"/>
      <c r="AS565" s="71"/>
      <c r="AT565" s="70" t="s">
        <v>514</v>
      </c>
      <c r="AU565" s="70" t="s">
        <v>514</v>
      </c>
      <c r="AV565" s="70">
        <v>1.2837564092672216E-2</v>
      </c>
      <c r="AW565" s="70">
        <v>3.1401235910133475E-3</v>
      </c>
      <c r="AX565" s="70">
        <v>0.15424263358663981</v>
      </c>
      <c r="AY565" s="70">
        <v>9.2231600236285897E-3</v>
      </c>
      <c r="AZ565" s="70">
        <v>6.0095905608169679E-2</v>
      </c>
      <c r="BA565" s="70">
        <v>8.2606055818789936E-3</v>
      </c>
      <c r="BB565" s="70" t="s">
        <v>514</v>
      </c>
      <c r="BC565" s="70" t="s">
        <v>514</v>
      </c>
      <c r="BD565" s="70" t="s">
        <v>514</v>
      </c>
      <c r="BE565" s="70" t="s">
        <v>514</v>
      </c>
      <c r="BF565" s="70" t="s">
        <v>514</v>
      </c>
      <c r="BG565" s="70" t="s">
        <v>514</v>
      </c>
      <c r="BH565" s="70">
        <v>5.9962187645397997E-3</v>
      </c>
      <c r="BI565" s="70">
        <v>2.5557653750497506E-3</v>
      </c>
      <c r="BJ565" s="70">
        <v>3.608521502910092E-2</v>
      </c>
      <c r="BK565" s="70">
        <v>4.8791276659066038E-3</v>
      </c>
    </row>
    <row r="566" spans="1:63" x14ac:dyDescent="0.15">
      <c r="A566" s="21" t="s">
        <v>596</v>
      </c>
      <c r="B566" s="21" t="s">
        <v>86</v>
      </c>
      <c r="C566" s="35">
        <v>38.858899999999998</v>
      </c>
      <c r="D566" s="35">
        <v>16.872</v>
      </c>
      <c r="E566" s="35">
        <v>43.340699999999998</v>
      </c>
      <c r="F566" s="35">
        <v>0.249278</v>
      </c>
      <c r="G566" s="35">
        <v>0.240365</v>
      </c>
      <c r="H566" s="35" t="s">
        <v>514</v>
      </c>
      <c r="I566" s="35" t="s">
        <v>514</v>
      </c>
      <c r="J566" s="35" t="s">
        <v>514</v>
      </c>
      <c r="K566" s="35" t="s">
        <v>514</v>
      </c>
      <c r="L566" s="35">
        <v>99.561099999999996</v>
      </c>
      <c r="M566" s="35">
        <v>82.075999999999993</v>
      </c>
      <c r="N566" s="52">
        <v>1.7619061684635458</v>
      </c>
      <c r="O566" s="52">
        <v>7.6824365348955509E-2</v>
      </c>
      <c r="P566" s="70" t="s">
        <v>514</v>
      </c>
      <c r="Q566" s="70" t="s">
        <v>514</v>
      </c>
      <c r="R566" s="55" t="s">
        <v>514</v>
      </c>
      <c r="S566" s="55" t="s">
        <v>514</v>
      </c>
      <c r="T566" s="52">
        <v>82.328066092030113</v>
      </c>
      <c r="U566" s="52">
        <v>2.7681915124343877</v>
      </c>
      <c r="V566" s="52">
        <v>42.774928905910301</v>
      </c>
      <c r="W566" s="52">
        <v>1.8023144201928498</v>
      </c>
      <c r="X566" s="67">
        <v>1676.5281952005535</v>
      </c>
      <c r="Y566" s="67">
        <v>46.705370498912693</v>
      </c>
      <c r="Z566" s="52">
        <v>5.6992986557568681</v>
      </c>
      <c r="AA566" s="52">
        <v>0.19286966686148455</v>
      </c>
      <c r="AB566" s="68">
        <v>71.582028595507396</v>
      </c>
      <c r="AC566" s="68">
        <v>2.2922920365373547</v>
      </c>
      <c r="AD566" s="52">
        <v>8.5647157186157532</v>
      </c>
      <c r="AE566" s="52">
        <v>0.20370134682113142</v>
      </c>
      <c r="AF566" s="68">
        <v>381.1239919567239</v>
      </c>
      <c r="AG566" s="68">
        <v>8.3047467238307249</v>
      </c>
      <c r="AH566" s="67">
        <v>1794.1444869563729</v>
      </c>
      <c r="AI566" s="67">
        <v>31.937650553150096</v>
      </c>
      <c r="AJ566" s="68">
        <v>193.56265173460659</v>
      </c>
      <c r="AK566" s="68">
        <v>6.0577064601539474</v>
      </c>
      <c r="AL566" s="67">
        <v>2017.9362506753105</v>
      </c>
      <c r="AM566" s="67">
        <v>54.706200146184891</v>
      </c>
      <c r="AN566" s="52">
        <v>4.3999842496903439</v>
      </c>
      <c r="AO566" s="52">
        <v>0.4154948807213642</v>
      </c>
      <c r="AP566" s="68">
        <v>108.00330961975327</v>
      </c>
      <c r="AQ566" s="68">
        <v>2.9555245009314808</v>
      </c>
      <c r="AR566" s="71"/>
      <c r="AS566" s="71"/>
      <c r="AT566" s="70" t="s">
        <v>514</v>
      </c>
      <c r="AU566" s="70" t="s">
        <v>514</v>
      </c>
      <c r="AV566" s="70">
        <v>1.0898075992340443E-2</v>
      </c>
      <c r="AW566" s="70">
        <v>3.417193319632173E-3</v>
      </c>
      <c r="AX566" s="70">
        <v>0.14590254207591183</v>
      </c>
      <c r="AY566" s="70">
        <v>8.7325664053504726E-3</v>
      </c>
      <c r="AZ566" s="70">
        <v>3.9960679502339634E-2</v>
      </c>
      <c r="BA566" s="70">
        <v>7.2280298841441194E-3</v>
      </c>
      <c r="BB566" s="70" t="s">
        <v>514</v>
      </c>
      <c r="BC566" s="70" t="s">
        <v>514</v>
      </c>
      <c r="BD566" s="70" t="s">
        <v>514</v>
      </c>
      <c r="BE566" s="70" t="s">
        <v>514</v>
      </c>
      <c r="BF566" s="70" t="s">
        <v>514</v>
      </c>
      <c r="BG566" s="70" t="s">
        <v>514</v>
      </c>
      <c r="BH566" s="70">
        <v>3.7353493943034816E-3</v>
      </c>
      <c r="BI566" s="70">
        <v>1.9659733654228853E-3</v>
      </c>
      <c r="BJ566" s="70">
        <v>3.1511032842313484E-2</v>
      </c>
      <c r="BK566" s="70">
        <v>4.3708852007079994E-3</v>
      </c>
    </row>
    <row r="567" spans="1:63" x14ac:dyDescent="0.15">
      <c r="A567" s="21" t="s">
        <v>596</v>
      </c>
      <c r="B567" s="21" t="s">
        <v>87</v>
      </c>
      <c r="C567" s="35">
        <v>39.003</v>
      </c>
      <c r="D567" s="35">
        <v>16.9848</v>
      </c>
      <c r="E567" s="35">
        <v>43.39</v>
      </c>
      <c r="F567" s="35">
        <v>0.26095000000000002</v>
      </c>
      <c r="G567" s="35">
        <v>0.24059</v>
      </c>
      <c r="H567" s="35" t="s">
        <v>514</v>
      </c>
      <c r="I567" s="35" t="s">
        <v>514</v>
      </c>
      <c r="J567" s="35" t="s">
        <v>514</v>
      </c>
      <c r="K567" s="35" t="s">
        <v>514</v>
      </c>
      <c r="L567" s="35">
        <v>99.879300000000001</v>
      </c>
      <c r="M567" s="35">
        <v>81.994500000000002</v>
      </c>
      <c r="N567" s="52">
        <v>1.622409294540442</v>
      </c>
      <c r="O567" s="52">
        <v>6.9748436961551724E-2</v>
      </c>
      <c r="P567" s="70">
        <v>8.1102570503481849E-3</v>
      </c>
      <c r="Q567" s="70">
        <v>9.0460559407729759E-3</v>
      </c>
      <c r="R567" s="55" t="s">
        <v>514</v>
      </c>
      <c r="S567" s="55" t="s">
        <v>514</v>
      </c>
      <c r="T567" s="52">
        <v>90.222538183046694</v>
      </c>
      <c r="U567" s="52">
        <v>1.8454610082895917</v>
      </c>
      <c r="V567" s="52">
        <v>38.088911413408894</v>
      </c>
      <c r="W567" s="52">
        <v>1.1414657994554716</v>
      </c>
      <c r="X567" s="67">
        <v>1516.9515126626018</v>
      </c>
      <c r="Y567" s="67">
        <v>34.055999322123839</v>
      </c>
      <c r="Z567" s="52">
        <v>5.5739333722969029</v>
      </c>
      <c r="AA567" s="52">
        <v>0.14465225014611338</v>
      </c>
      <c r="AB567" s="68">
        <v>61.579299708798935</v>
      </c>
      <c r="AC567" s="68">
        <v>1.6671214811180761</v>
      </c>
      <c r="AD567" s="52">
        <v>7.722132874946527</v>
      </c>
      <c r="AE567" s="52">
        <v>0.22221965107759789</v>
      </c>
      <c r="AF567" s="68">
        <v>449.09514975792302</v>
      </c>
      <c r="AG567" s="68">
        <v>11.243349410724674</v>
      </c>
      <c r="AH567" s="67">
        <v>1726.5118151967611</v>
      </c>
      <c r="AI567" s="67">
        <v>35.695021206461874</v>
      </c>
      <c r="AJ567" s="68">
        <v>182.48840711213765</v>
      </c>
      <c r="AK567" s="68">
        <v>4.4486281816755548</v>
      </c>
      <c r="AL567" s="67">
        <v>2403.9762290653698</v>
      </c>
      <c r="AM567" s="67">
        <v>63.995932246480436</v>
      </c>
      <c r="AN567" s="52">
        <v>3.9525282242981055</v>
      </c>
      <c r="AO567" s="52">
        <v>0.35157259137961588</v>
      </c>
      <c r="AP567" s="68">
        <v>102.51447840373766</v>
      </c>
      <c r="AQ567" s="68">
        <v>2.6177502722535975</v>
      </c>
      <c r="AR567" s="71"/>
      <c r="AS567" s="71"/>
      <c r="AT567" s="70" t="s">
        <v>514</v>
      </c>
      <c r="AU567" s="70" t="s">
        <v>514</v>
      </c>
      <c r="AV567" s="70">
        <v>7.1114563678831705E-3</v>
      </c>
      <c r="AW567" s="70">
        <v>3.2324801672196229E-3</v>
      </c>
      <c r="AX567" s="70">
        <v>0.13226403948778021</v>
      </c>
      <c r="AY567" s="70">
        <v>8.8306851290060953E-3</v>
      </c>
      <c r="AZ567" s="70">
        <v>4.6259391258522367E-2</v>
      </c>
      <c r="BA567" s="70">
        <v>7.2280298841441194E-3</v>
      </c>
      <c r="BB567" s="70" t="s">
        <v>514</v>
      </c>
      <c r="BC567" s="70" t="s">
        <v>514</v>
      </c>
      <c r="BD567" s="70" t="s">
        <v>514</v>
      </c>
      <c r="BE567" s="70" t="s">
        <v>514</v>
      </c>
      <c r="BF567" s="70" t="s">
        <v>514</v>
      </c>
      <c r="BG567" s="70" t="s">
        <v>514</v>
      </c>
      <c r="BH567" s="70">
        <v>1.7693760288805965E-3</v>
      </c>
      <c r="BI567" s="70">
        <v>1.179584019253731E-3</v>
      </c>
      <c r="BJ567" s="70">
        <v>3.4153893661346225E-2</v>
      </c>
      <c r="BK567" s="70">
        <v>5.1840731450257674E-3</v>
      </c>
    </row>
    <row r="568" spans="1:63" x14ac:dyDescent="0.15">
      <c r="A568" s="21" t="s">
        <v>596</v>
      </c>
      <c r="B568" s="21" t="s">
        <v>88</v>
      </c>
      <c r="C568" s="35">
        <v>38.470599999999997</v>
      </c>
      <c r="D568" s="35">
        <v>17.8764</v>
      </c>
      <c r="E568" s="35">
        <v>42.446199999999997</v>
      </c>
      <c r="F568" s="35">
        <v>0.241148</v>
      </c>
      <c r="G568" s="35">
        <v>0.174988</v>
      </c>
      <c r="H568" s="35" t="s">
        <v>514</v>
      </c>
      <c r="I568" s="35" t="s">
        <v>514</v>
      </c>
      <c r="J568" s="35" t="s">
        <v>514</v>
      </c>
      <c r="K568" s="35" t="s">
        <v>514</v>
      </c>
      <c r="L568" s="35">
        <v>99.209299999999999</v>
      </c>
      <c r="M568" s="35">
        <v>80.889099999999999</v>
      </c>
      <c r="N568" s="52">
        <v>1.6486913142650848</v>
      </c>
      <c r="O568" s="52">
        <v>8.3900293736359322E-2</v>
      </c>
      <c r="P568" s="70" t="s">
        <v>514</v>
      </c>
      <c r="Q568" s="70" t="s">
        <v>514</v>
      </c>
      <c r="R568" s="55" t="s">
        <v>514</v>
      </c>
      <c r="S568" s="55" t="s">
        <v>514</v>
      </c>
      <c r="T568" s="52">
        <v>98.527112720349862</v>
      </c>
      <c r="U568" s="52">
        <v>2.2555634545761678</v>
      </c>
      <c r="V568" s="52">
        <v>65.904630631718547</v>
      </c>
      <c r="W568" s="52">
        <v>1.9224687148723731</v>
      </c>
      <c r="X568" s="67">
        <v>1736.8559654283158</v>
      </c>
      <c r="Y568" s="67">
        <v>38.921142082427245</v>
      </c>
      <c r="Z568" s="52">
        <v>7.0976037405026311</v>
      </c>
      <c r="AA568" s="52">
        <v>0.16393921683226187</v>
      </c>
      <c r="AB568" s="68">
        <v>92.316852016913458</v>
      </c>
      <c r="AC568" s="68">
        <v>2.2922920365373547</v>
      </c>
      <c r="AD568" s="52">
        <v>9.4721126271826108</v>
      </c>
      <c r="AE568" s="52">
        <v>0.22221965107759789</v>
      </c>
      <c r="AF568" s="68">
        <v>296.92663671050161</v>
      </c>
      <c r="AG568" s="68">
        <v>5.4939093711495559</v>
      </c>
      <c r="AH568" s="67">
        <v>1881.5033546458719</v>
      </c>
      <c r="AI568" s="67">
        <v>42.270419849757481</v>
      </c>
      <c r="AJ568" s="68">
        <v>203.78503138611637</v>
      </c>
      <c r="AK568" s="68">
        <v>4.1646731913558392</v>
      </c>
      <c r="AL568" s="67">
        <v>1519.3872946261163</v>
      </c>
      <c r="AM568" s="67">
        <v>35.0945434900054</v>
      </c>
      <c r="AN568" s="52">
        <v>4.5278288283738402</v>
      </c>
      <c r="AO568" s="52">
        <v>0.38353373605049002</v>
      </c>
      <c r="AP568" s="68">
        <v>116.19433466519193</v>
      </c>
      <c r="AQ568" s="68">
        <v>2.5333067150841266</v>
      </c>
      <c r="AR568" s="71"/>
      <c r="AS568" s="71"/>
      <c r="AT568" s="70" t="s">
        <v>514</v>
      </c>
      <c r="AU568" s="70" t="s">
        <v>514</v>
      </c>
      <c r="AV568" s="70">
        <v>6.649673486851795E-3</v>
      </c>
      <c r="AW568" s="70">
        <v>2.5859841337756984E-3</v>
      </c>
      <c r="AX568" s="70">
        <v>0.16091470679522221</v>
      </c>
      <c r="AY568" s="70">
        <v>9.4193974709398352E-3</v>
      </c>
      <c r="AZ568" s="70">
        <v>5.4519996840401361E-2</v>
      </c>
      <c r="BA568" s="70">
        <v>6.8149996050501701E-3</v>
      </c>
      <c r="BB568" s="70" t="s">
        <v>514</v>
      </c>
      <c r="BC568" s="70" t="s">
        <v>514</v>
      </c>
      <c r="BD568" s="70" t="s">
        <v>514</v>
      </c>
      <c r="BE568" s="70" t="s">
        <v>514</v>
      </c>
      <c r="BF568" s="70">
        <v>2.0277631144550553E-4</v>
      </c>
      <c r="BG568" s="70">
        <v>1.6222104915640444E-4</v>
      </c>
      <c r="BH568" s="70" t="s">
        <v>514</v>
      </c>
      <c r="BI568" s="70" t="s">
        <v>514</v>
      </c>
      <c r="BJ568" s="70">
        <v>4.6148415840033298E-2</v>
      </c>
      <c r="BK568" s="70">
        <v>6.0989095823832549E-3</v>
      </c>
    </row>
    <row r="569" spans="1:63" x14ac:dyDescent="0.15">
      <c r="A569" s="21" t="s">
        <v>596</v>
      </c>
      <c r="B569" s="21" t="s">
        <v>89</v>
      </c>
      <c r="C569" s="35">
        <v>39.993899999999996</v>
      </c>
      <c r="D569" s="35">
        <v>11.1165</v>
      </c>
      <c r="E569" s="35">
        <v>47.758000000000003</v>
      </c>
      <c r="F569" s="35">
        <v>0.20627200000000001</v>
      </c>
      <c r="G569" s="35">
        <v>0.44728899999999999</v>
      </c>
      <c r="H569" s="35" t="s">
        <v>514</v>
      </c>
      <c r="I569" s="35" t="s">
        <v>514</v>
      </c>
      <c r="J569" s="35" t="s">
        <v>514</v>
      </c>
      <c r="K569" s="35" t="s">
        <v>514</v>
      </c>
      <c r="L569" s="35">
        <v>99.521900000000002</v>
      </c>
      <c r="M569" s="35">
        <v>88.450299999999999</v>
      </c>
      <c r="N569" s="52">
        <v>1.2969165887198673</v>
      </c>
      <c r="O569" s="52">
        <v>6.8737590049065461E-2</v>
      </c>
      <c r="P569" s="70" t="s">
        <v>514</v>
      </c>
      <c r="Q569" s="70" t="s">
        <v>514</v>
      </c>
      <c r="R569" s="55" t="s">
        <v>514</v>
      </c>
      <c r="S569" s="55" t="s">
        <v>514</v>
      </c>
      <c r="T569" s="52">
        <v>120.41633079089586</v>
      </c>
      <c r="U569" s="52">
        <v>3.2295567645067851</v>
      </c>
      <c r="V569" s="52">
        <v>45.418323388859811</v>
      </c>
      <c r="W569" s="52">
        <v>1.2015429467952332</v>
      </c>
      <c r="X569" s="67">
        <v>1472.1921992678106</v>
      </c>
      <c r="Y569" s="67">
        <v>39.894170634487928</v>
      </c>
      <c r="Z569" s="52">
        <v>5.0146113383985975</v>
      </c>
      <c r="AA569" s="52">
        <v>0.13500876680303919</v>
      </c>
      <c r="AB569" s="68">
        <v>71.16524822522787</v>
      </c>
      <c r="AC569" s="68">
        <v>1.6671214811180761</v>
      </c>
      <c r="AD569" s="52">
        <v>6.1295587088904089</v>
      </c>
      <c r="AE569" s="52">
        <v>0.1388872819234987</v>
      </c>
      <c r="AF569" s="68">
        <v>691.21045809114185</v>
      </c>
      <c r="AG569" s="68">
        <v>14.054186763405841</v>
      </c>
      <c r="AH569" s="67">
        <v>1223.0241476529832</v>
      </c>
      <c r="AI569" s="67">
        <v>17.847510603230937</v>
      </c>
      <c r="AJ569" s="68">
        <v>155.51268303176462</v>
      </c>
      <c r="AK569" s="68">
        <v>4.4486281816755548</v>
      </c>
      <c r="AL569" s="67">
        <v>3798.4682365652902</v>
      </c>
      <c r="AM569" s="67">
        <v>113.54117011472336</v>
      </c>
      <c r="AN569" s="52">
        <v>3.3452664755514965</v>
      </c>
      <c r="AO569" s="52">
        <v>0.36222630626990726</v>
      </c>
      <c r="AP569" s="68">
        <v>73.88811252328702</v>
      </c>
      <c r="AQ569" s="68">
        <v>1.6888711433894177</v>
      </c>
      <c r="AR569" s="71"/>
      <c r="AS569" s="71"/>
      <c r="AT569" s="70" t="s">
        <v>514</v>
      </c>
      <c r="AU569" s="70" t="s">
        <v>514</v>
      </c>
      <c r="AV569" s="70">
        <v>7.9426655537396442E-3</v>
      </c>
      <c r="AW569" s="70">
        <v>2.7706972861882484E-3</v>
      </c>
      <c r="AX569" s="70">
        <v>0.11950860541254918</v>
      </c>
      <c r="AY569" s="70">
        <v>8.5363289580392254E-3</v>
      </c>
      <c r="AZ569" s="70">
        <v>5.2661360584478581E-2</v>
      </c>
      <c r="BA569" s="70">
        <v>7.8475753027850443E-3</v>
      </c>
      <c r="BB569" s="70" t="s">
        <v>514</v>
      </c>
      <c r="BC569" s="70" t="s">
        <v>514</v>
      </c>
      <c r="BD569" s="70" t="s">
        <v>514</v>
      </c>
      <c r="BE569" s="70" t="s">
        <v>514</v>
      </c>
      <c r="BF569" s="70" t="s">
        <v>514</v>
      </c>
      <c r="BG569" s="70" t="s">
        <v>514</v>
      </c>
      <c r="BH569" s="70">
        <v>2.6540640433208949E-3</v>
      </c>
      <c r="BI569" s="70">
        <v>1.8676746971517408E-3</v>
      </c>
      <c r="BJ569" s="70">
        <v>3.0494547911916275E-2</v>
      </c>
      <c r="BK569" s="70">
        <v>5.5906671171846506E-3</v>
      </c>
    </row>
    <row r="570" spans="1:63" x14ac:dyDescent="0.15">
      <c r="A570" s="21" t="s">
        <v>596</v>
      </c>
      <c r="B570" s="21" t="s">
        <v>90</v>
      </c>
      <c r="C570" s="35">
        <v>40.016800000000003</v>
      </c>
      <c r="D570" s="35">
        <v>10.6873</v>
      </c>
      <c r="E570" s="35">
        <v>48.342399999999998</v>
      </c>
      <c r="F570" s="35">
        <v>0.201651</v>
      </c>
      <c r="G570" s="35">
        <v>0.40495599999999998</v>
      </c>
      <c r="H570" s="35" t="s">
        <v>514</v>
      </c>
      <c r="I570" s="35" t="s">
        <v>514</v>
      </c>
      <c r="J570" s="35" t="s">
        <v>514</v>
      </c>
      <c r="K570" s="35" t="s">
        <v>514</v>
      </c>
      <c r="L570" s="35">
        <v>99.653099999999995</v>
      </c>
      <c r="M570" s="35">
        <v>88.966399999999993</v>
      </c>
      <c r="N570" s="52">
        <v>1.5405306946290553</v>
      </c>
      <c r="O570" s="52">
        <v>8.0867752998900547E-2</v>
      </c>
      <c r="P570" s="70" t="s">
        <v>514</v>
      </c>
      <c r="Q570" s="70" t="s">
        <v>514</v>
      </c>
      <c r="R570" s="55" t="s">
        <v>514</v>
      </c>
      <c r="S570" s="55" t="s">
        <v>514</v>
      </c>
      <c r="T570" s="52">
        <v>126.05523942733628</v>
      </c>
      <c r="U570" s="52">
        <v>4.8699665496530891</v>
      </c>
      <c r="V570" s="52">
        <v>199.87666919938704</v>
      </c>
      <c r="W570" s="52">
        <v>3.6046288403856996</v>
      </c>
      <c r="X570" s="67">
        <v>1425.4868287688978</v>
      </c>
      <c r="Y570" s="67">
        <v>36.002056426245197</v>
      </c>
      <c r="Z570" s="52">
        <v>5.0531852717708947</v>
      </c>
      <c r="AA570" s="52">
        <v>0.13500876680303919</v>
      </c>
      <c r="AB570" s="68">
        <v>60.849934060809773</v>
      </c>
      <c r="AC570" s="68">
        <v>1.5629263885481963</v>
      </c>
      <c r="AD570" s="52">
        <v>7.8517610047417925</v>
      </c>
      <c r="AE570" s="52">
        <v>0.23147880320583114</v>
      </c>
      <c r="AF570" s="68">
        <v>827.91936569881693</v>
      </c>
      <c r="AG570" s="68">
        <v>31.941333553195097</v>
      </c>
      <c r="AH570" s="67">
        <v>1156.3308185566991</v>
      </c>
      <c r="AI570" s="67">
        <v>22.544223919870657</v>
      </c>
      <c r="AJ570" s="68">
        <v>161.09713117471901</v>
      </c>
      <c r="AK570" s="68">
        <v>4.5432798451154603</v>
      </c>
      <c r="AL570" s="67">
        <v>3359.786442940223</v>
      </c>
      <c r="AM570" s="67">
        <v>77.414434169129564</v>
      </c>
      <c r="AN570" s="52">
        <v>3.6009556329184895</v>
      </c>
      <c r="AO570" s="52">
        <v>0.40484116583107282</v>
      </c>
      <c r="AP570" s="68">
        <v>77.519185481574269</v>
      </c>
      <c r="AQ570" s="68">
        <v>2.0266453720673012</v>
      </c>
      <c r="AR570" s="71"/>
      <c r="AS570" s="71"/>
      <c r="AT570" s="70" t="s">
        <v>514</v>
      </c>
      <c r="AU570" s="70" t="s">
        <v>514</v>
      </c>
      <c r="AV570" s="70">
        <v>0.10251579958896519</v>
      </c>
      <c r="AW570" s="70">
        <v>1.5700617955066741E-2</v>
      </c>
      <c r="AX570" s="70">
        <v>0.16474133701779151</v>
      </c>
      <c r="AY570" s="70">
        <v>9.2231600236285897E-3</v>
      </c>
      <c r="AZ570" s="70">
        <v>0.12597423512365466</v>
      </c>
      <c r="BA570" s="70">
        <v>1.6521211163757987E-2</v>
      </c>
      <c r="BB570" s="70">
        <v>1.7967555647458394E-3</v>
      </c>
      <c r="BC570" s="70">
        <v>8.9299827469403997E-4</v>
      </c>
      <c r="BD570" s="70" t="s">
        <v>514</v>
      </c>
      <c r="BE570" s="70" t="s">
        <v>514</v>
      </c>
      <c r="BF570" s="70">
        <v>1.1152697129502804E-2</v>
      </c>
      <c r="BG570" s="70">
        <v>2.0277631144550554E-3</v>
      </c>
      <c r="BH570" s="70">
        <v>8.4536854713184052E-3</v>
      </c>
      <c r="BI570" s="70">
        <v>3.6370507260323377E-3</v>
      </c>
      <c r="BJ570" s="70">
        <v>3.2019275307512092E-2</v>
      </c>
      <c r="BK570" s="70">
        <v>5.1840731450257674E-3</v>
      </c>
    </row>
    <row r="571" spans="1:63" x14ac:dyDescent="0.15">
      <c r="A571" s="21" t="s">
        <v>596</v>
      </c>
      <c r="B571" s="21" t="s">
        <v>91</v>
      </c>
      <c r="C571" s="35">
        <v>39.330399999999997</v>
      </c>
      <c r="D571" s="35">
        <v>15.085100000000001</v>
      </c>
      <c r="E571" s="35">
        <v>44.448799999999999</v>
      </c>
      <c r="F571" s="35">
        <v>0.220638</v>
      </c>
      <c r="G571" s="35">
        <v>0.31835000000000002</v>
      </c>
      <c r="H571" s="35" t="s">
        <v>514</v>
      </c>
      <c r="I571" s="35" t="s">
        <v>514</v>
      </c>
      <c r="J571" s="35" t="s">
        <v>514</v>
      </c>
      <c r="K571" s="35" t="s">
        <v>514</v>
      </c>
      <c r="L571" s="35">
        <v>99.403199999999998</v>
      </c>
      <c r="M571" s="35">
        <v>84.006299999999996</v>
      </c>
      <c r="N571" s="52">
        <v>1.7032770475393426</v>
      </c>
      <c r="O571" s="52">
        <v>6.4694202399120437E-2</v>
      </c>
      <c r="P571" s="70" t="s">
        <v>514</v>
      </c>
      <c r="Q571" s="70" t="s">
        <v>514</v>
      </c>
      <c r="R571" s="55" t="s">
        <v>514</v>
      </c>
      <c r="S571" s="55" t="s">
        <v>514</v>
      </c>
      <c r="T571" s="52">
        <v>91.657896745049726</v>
      </c>
      <c r="U571" s="52">
        <v>1.8454610082895917</v>
      </c>
      <c r="V571" s="52">
        <v>47.581100693091237</v>
      </c>
      <c r="W571" s="52">
        <v>1.0813886521157099</v>
      </c>
      <c r="X571" s="67">
        <v>1573.3871686821212</v>
      </c>
      <c r="Y571" s="67">
        <v>33.082970770063156</v>
      </c>
      <c r="Z571" s="52">
        <v>6.0850379894798365</v>
      </c>
      <c r="AA571" s="52">
        <v>0.13500876680303919</v>
      </c>
      <c r="AB571" s="68" t="e">
        <v>#N/A</v>
      </c>
      <c r="AC571" s="68" t="s">
        <v>514</v>
      </c>
      <c r="AD571" s="52">
        <v>7.3702850940736635</v>
      </c>
      <c r="AE571" s="52">
        <v>0.19444219469289817</v>
      </c>
      <c r="AF571" s="68">
        <v>304.97585276590678</v>
      </c>
      <c r="AG571" s="68">
        <v>6.7715627132773601</v>
      </c>
      <c r="AH571" s="67">
        <v>1639.1529475072623</v>
      </c>
      <c r="AI571" s="67">
        <v>34.755678543133925</v>
      </c>
      <c r="AJ571" s="68">
        <v>177.85047560358228</v>
      </c>
      <c r="AK571" s="68">
        <v>3.1235048935168788</v>
      </c>
      <c r="AL571" s="67">
        <v>2704.3442336415928</v>
      </c>
      <c r="AM571" s="67">
        <v>58.834969968538466</v>
      </c>
      <c r="AN571" s="52">
        <v>4.3360619603485961</v>
      </c>
      <c r="AO571" s="52">
        <v>0.36222630626990726</v>
      </c>
      <c r="AP571" s="68">
        <v>101.33226860336507</v>
      </c>
      <c r="AQ571" s="68">
        <v>2.7021938294230683</v>
      </c>
      <c r="AR571" s="71"/>
      <c r="AS571" s="71"/>
      <c r="AT571" s="70" t="s">
        <v>514</v>
      </c>
      <c r="AU571" s="70" t="s">
        <v>514</v>
      </c>
      <c r="AV571" s="70">
        <v>1.2929920668878492E-2</v>
      </c>
      <c r="AW571" s="70">
        <v>2.9554104386007984E-3</v>
      </c>
      <c r="AX571" s="70">
        <v>0.1520840216662161</v>
      </c>
      <c r="AY571" s="70">
        <v>9.8118723655623297E-3</v>
      </c>
      <c r="AZ571" s="70">
        <v>5.2454845444931605E-2</v>
      </c>
      <c r="BA571" s="70">
        <v>7.9508328725585321E-3</v>
      </c>
      <c r="BB571" s="70" t="s">
        <v>514</v>
      </c>
      <c r="BC571" s="70" t="s">
        <v>514</v>
      </c>
      <c r="BD571" s="70" t="s">
        <v>514</v>
      </c>
      <c r="BE571" s="70" t="s">
        <v>514</v>
      </c>
      <c r="BF571" s="70">
        <v>6.1846774990879187E-5</v>
      </c>
      <c r="BG571" s="70">
        <v>9.9360392608297704E-5</v>
      </c>
      <c r="BH571" s="70">
        <v>4.2268427356592026E-3</v>
      </c>
      <c r="BI571" s="70">
        <v>2.0642720336940291E-3</v>
      </c>
      <c r="BJ571" s="70">
        <v>4.198082762540474E-2</v>
      </c>
      <c r="BK571" s="70">
        <v>7.4203399918996273E-3</v>
      </c>
    </row>
    <row r="572" spans="1:63" x14ac:dyDescent="0.15">
      <c r="A572" s="21" t="s">
        <v>596</v>
      </c>
      <c r="B572" s="21" t="s">
        <v>92</v>
      </c>
      <c r="C572" s="35">
        <v>38.4358</v>
      </c>
      <c r="D572" s="35">
        <v>20.661100000000001</v>
      </c>
      <c r="E572" s="35">
        <v>40.273800000000001</v>
      </c>
      <c r="F572" s="35">
        <v>0.21765799999999999</v>
      </c>
      <c r="G572" s="35">
        <v>0.197745</v>
      </c>
      <c r="H572" s="35" t="s">
        <v>514</v>
      </c>
      <c r="I572" s="35" t="s">
        <v>514</v>
      </c>
      <c r="J572" s="35" t="s">
        <v>514</v>
      </c>
      <c r="K572" s="35" t="s">
        <v>514</v>
      </c>
      <c r="L572" s="35">
        <v>99.786199999999994</v>
      </c>
      <c r="M572" s="35">
        <v>77.652199999999993</v>
      </c>
      <c r="N572" s="52">
        <v>2.0520192323471012</v>
      </c>
      <c r="O572" s="52">
        <v>0.10108469124862568</v>
      </c>
      <c r="P572" s="70" t="s">
        <v>514</v>
      </c>
      <c r="Q572" s="70" t="s">
        <v>514</v>
      </c>
      <c r="R572" s="55" t="s">
        <v>514</v>
      </c>
      <c r="S572" s="55" t="s">
        <v>514</v>
      </c>
      <c r="T572" s="52">
        <v>66.026493852138728</v>
      </c>
      <c r="U572" s="52">
        <v>1.4353585620030156</v>
      </c>
      <c r="V572" s="52">
        <v>65.123627716301641</v>
      </c>
      <c r="W572" s="52">
        <v>1.1414657994554716</v>
      </c>
      <c r="X572" s="67">
        <v>1589.9286540671528</v>
      </c>
      <c r="Y572" s="67">
        <v>44.759313394791327</v>
      </c>
      <c r="Z572" s="52">
        <v>6.6925774400935136</v>
      </c>
      <c r="AA572" s="52">
        <v>0.1832261835184103</v>
      </c>
      <c r="AB572" s="68">
        <v>107.94611590239542</v>
      </c>
      <c r="AC572" s="68">
        <v>2.7090724068168739</v>
      </c>
      <c r="AD572" s="52">
        <v>8.8517494345909835</v>
      </c>
      <c r="AE572" s="52">
        <v>0.24999710746229764</v>
      </c>
      <c r="AF572" s="68">
        <v>123.93237418639697</v>
      </c>
      <c r="AG572" s="68">
        <v>2.8108373526811685</v>
      </c>
      <c r="AH572" s="67">
        <v>2223.4240840972434</v>
      </c>
      <c r="AI572" s="67">
        <v>48.845818493053088</v>
      </c>
      <c r="AJ572" s="68">
        <v>219.68651084402049</v>
      </c>
      <c r="AK572" s="68">
        <v>5.3004931526347034</v>
      </c>
      <c r="AL572" s="67">
        <v>1673.1839705087868</v>
      </c>
      <c r="AM572" s="67">
        <v>47.480852957066134</v>
      </c>
      <c r="AN572" s="52">
        <v>5.3907797344874426</v>
      </c>
      <c r="AO572" s="52">
        <v>0.20242058291553641</v>
      </c>
      <c r="AP572" s="68">
        <v>138.0652159720849</v>
      </c>
      <c r="AQ572" s="68">
        <v>2.5333067150841266</v>
      </c>
      <c r="AR572" s="71"/>
      <c r="AS572" s="71"/>
      <c r="AT572" s="70" t="s">
        <v>514</v>
      </c>
      <c r="AU572" s="70" t="s">
        <v>514</v>
      </c>
      <c r="AV572" s="70">
        <v>2.1057299375030685E-2</v>
      </c>
      <c r="AW572" s="70">
        <v>4.9872551151388467E-3</v>
      </c>
      <c r="AX572" s="70">
        <v>0.19623744731124659</v>
      </c>
      <c r="AY572" s="70">
        <v>1.0793059602118562E-2</v>
      </c>
      <c r="AZ572" s="70">
        <v>7.1247723143706324E-2</v>
      </c>
      <c r="BA572" s="70">
        <v>1.1358332675083616E-2</v>
      </c>
      <c r="BB572" s="70" t="s">
        <v>514</v>
      </c>
      <c r="BC572" s="70" t="s">
        <v>514</v>
      </c>
      <c r="BD572" s="70" t="s">
        <v>514</v>
      </c>
      <c r="BE572" s="70" t="s">
        <v>514</v>
      </c>
      <c r="BF572" s="70">
        <v>3.8527499174646052E-4</v>
      </c>
      <c r="BG572" s="70">
        <v>2.7374802045143247E-4</v>
      </c>
      <c r="BH572" s="70">
        <v>1.0419658836741291E-2</v>
      </c>
      <c r="BI572" s="70">
        <v>3.4404533894900492E-3</v>
      </c>
      <c r="BJ572" s="70">
        <v>5.4381943776250691E-2</v>
      </c>
      <c r="BK572" s="70">
        <v>8.4368249222968369E-3</v>
      </c>
    </row>
    <row r="573" spans="1:63" x14ac:dyDescent="0.15">
      <c r="A573" s="21" t="s">
        <v>596</v>
      </c>
      <c r="B573" s="21" t="s">
        <v>93</v>
      </c>
      <c r="C573" s="35">
        <v>38.452399999999997</v>
      </c>
      <c r="D573" s="35">
        <v>17.436900000000001</v>
      </c>
      <c r="E573" s="35">
        <v>42.740200000000002</v>
      </c>
      <c r="F573" s="35">
        <v>0.25865500000000002</v>
      </c>
      <c r="G573" s="35">
        <v>0.21698799999999999</v>
      </c>
      <c r="H573" s="35" t="s">
        <v>514</v>
      </c>
      <c r="I573" s="35" t="s">
        <v>514</v>
      </c>
      <c r="J573" s="35" t="s">
        <v>514</v>
      </c>
      <c r="K573" s="35" t="s">
        <v>514</v>
      </c>
      <c r="L573" s="35">
        <v>99.105199999999996</v>
      </c>
      <c r="M573" s="35">
        <v>81.375799999999998</v>
      </c>
      <c r="N573" s="52">
        <v>1.9509345410984755</v>
      </c>
      <c r="O573" s="52">
        <v>0.12130162949835081</v>
      </c>
      <c r="P573" s="70" t="s">
        <v>514</v>
      </c>
      <c r="Q573" s="70" t="s">
        <v>514</v>
      </c>
      <c r="R573" s="55" t="s">
        <v>514</v>
      </c>
      <c r="S573" s="55" t="s">
        <v>514</v>
      </c>
      <c r="T573" s="52">
        <v>81.917963645743541</v>
      </c>
      <c r="U573" s="52">
        <v>1.8967238140754137</v>
      </c>
      <c r="V573" s="52">
        <v>75.036357027362314</v>
      </c>
      <c r="W573" s="52">
        <v>5.406943260578549</v>
      </c>
      <c r="X573" s="67">
        <v>1803.9949355205028</v>
      </c>
      <c r="Y573" s="67">
        <v>42.813256290669969</v>
      </c>
      <c r="Z573" s="52">
        <v>6.3839859731151378</v>
      </c>
      <c r="AA573" s="52">
        <v>0.24108708357685565</v>
      </c>
      <c r="AB573" s="68">
        <v>78.667294890259214</v>
      </c>
      <c r="AC573" s="68">
        <v>2.8132674993867535</v>
      </c>
      <c r="AD573" s="52">
        <v>8.8610085867192172</v>
      </c>
      <c r="AE573" s="52">
        <v>0.29629286810346389</v>
      </c>
      <c r="AF573" s="68">
        <v>354.03774110361445</v>
      </c>
      <c r="AG573" s="68">
        <v>11.243349410724674</v>
      </c>
      <c r="AH573" s="67">
        <v>1931.288515802253</v>
      </c>
      <c r="AI573" s="67">
        <v>57.299902463004585</v>
      </c>
      <c r="AJ573" s="68">
        <v>191.48031513892869</v>
      </c>
      <c r="AK573" s="68">
        <v>6.0577064601539474</v>
      </c>
      <c r="AL573" s="67">
        <v>1822.851876569104</v>
      </c>
      <c r="AM573" s="67">
        <v>41.287698223535763</v>
      </c>
      <c r="AN573" s="52">
        <v>4.6343659772767545</v>
      </c>
      <c r="AO573" s="52">
        <v>0.45810974028252976</v>
      </c>
      <c r="AP573" s="68">
        <v>121.68316588120754</v>
      </c>
      <c r="AQ573" s="68">
        <v>3.8844036297956603</v>
      </c>
      <c r="AR573" s="71"/>
      <c r="AS573" s="71"/>
      <c r="AT573" s="70" t="s">
        <v>514</v>
      </c>
      <c r="AU573" s="70" t="s">
        <v>514</v>
      </c>
      <c r="AV573" s="70">
        <v>8.8662313158023934E-3</v>
      </c>
      <c r="AW573" s="70">
        <v>3.8789762006635471E-3</v>
      </c>
      <c r="AX573" s="70">
        <v>0.15502758337588479</v>
      </c>
      <c r="AY573" s="70">
        <v>1.1774246838674795E-2</v>
      </c>
      <c r="AZ573" s="70">
        <v>4.9150603212180018E-2</v>
      </c>
      <c r="BA573" s="70">
        <v>9.3964388493873556E-3</v>
      </c>
      <c r="BB573" s="70">
        <v>1.7214424572415228E-3</v>
      </c>
      <c r="BC573" s="70">
        <v>1.3986719965087371E-3</v>
      </c>
      <c r="BD573" s="70" t="s">
        <v>514</v>
      </c>
      <c r="BE573" s="70" t="s">
        <v>514</v>
      </c>
      <c r="BF573" s="70" t="s">
        <v>514</v>
      </c>
      <c r="BG573" s="70" t="s">
        <v>514</v>
      </c>
      <c r="BH573" s="70">
        <v>4.4234400722014912E-3</v>
      </c>
      <c r="BI573" s="70">
        <v>2.6540640433208949E-3</v>
      </c>
      <c r="BJ573" s="70">
        <v>4.3302258034921111E-2</v>
      </c>
      <c r="BK573" s="70">
        <v>7.2170430058201857E-3</v>
      </c>
    </row>
    <row r="574" spans="1:63" x14ac:dyDescent="0.15">
      <c r="A574" s="21" t="s">
        <v>596</v>
      </c>
      <c r="B574" s="21" t="s">
        <v>94</v>
      </c>
      <c r="C574" s="35">
        <v>38.322200000000002</v>
      </c>
      <c r="D574" s="35">
        <v>20.4465</v>
      </c>
      <c r="E574" s="35">
        <v>40.427999999999997</v>
      </c>
      <c r="F574" s="35">
        <v>0.21052799999999999</v>
      </c>
      <c r="G574" s="35">
        <v>0.19445200000000001</v>
      </c>
      <c r="H574" s="35" t="s">
        <v>514</v>
      </c>
      <c r="I574" s="35" t="s">
        <v>514</v>
      </c>
      <c r="J574" s="35" t="s">
        <v>514</v>
      </c>
      <c r="K574" s="35" t="s">
        <v>514</v>
      </c>
      <c r="L574" s="35">
        <v>99.601699999999994</v>
      </c>
      <c r="M574" s="35">
        <v>77.898700000000005</v>
      </c>
      <c r="N574" s="52">
        <v>2.1066049656213592</v>
      </c>
      <c r="O574" s="52">
        <v>0.10007384433613943</v>
      </c>
      <c r="P574" s="70" t="s">
        <v>514</v>
      </c>
      <c r="Q574" s="70" t="s">
        <v>514</v>
      </c>
      <c r="R574" s="55" t="s">
        <v>514</v>
      </c>
      <c r="S574" s="55" t="s">
        <v>514</v>
      </c>
      <c r="T574" s="52">
        <v>64.847449319064822</v>
      </c>
      <c r="U574" s="52">
        <v>1.6404097851463038</v>
      </c>
      <c r="V574" s="52">
        <v>46.74002063033457</v>
      </c>
      <c r="W574" s="52">
        <v>1.5620058308338032</v>
      </c>
      <c r="X574" s="67">
        <v>1591.8747111712742</v>
      </c>
      <c r="Y574" s="67">
        <v>36.97508497830588</v>
      </c>
      <c r="Z574" s="52">
        <v>6.4514903565166577</v>
      </c>
      <c r="AA574" s="52">
        <v>0.21215663354763298</v>
      </c>
      <c r="AB574" s="68">
        <v>105.02865331043878</v>
      </c>
      <c r="AC574" s="68">
        <v>2.917462591956633</v>
      </c>
      <c r="AD574" s="52">
        <v>8.4628650452051879</v>
      </c>
      <c r="AE574" s="52">
        <v>0.24073795533406439</v>
      </c>
      <c r="AF574" s="68">
        <v>132.10935557601493</v>
      </c>
      <c r="AG574" s="68">
        <v>4.7273173658728744</v>
      </c>
      <c r="AH574" s="67">
        <v>2165.1848389709107</v>
      </c>
      <c r="AI574" s="67">
        <v>52.603189146364862</v>
      </c>
      <c r="AJ574" s="68">
        <v>209.5587828559506</v>
      </c>
      <c r="AK574" s="68">
        <v>5.0165381623149869</v>
      </c>
      <c r="AL574" s="67">
        <v>1634.9928496520163</v>
      </c>
      <c r="AM574" s="67">
        <v>37.158928401182187</v>
      </c>
      <c r="AN574" s="52">
        <v>4.9326699942049128</v>
      </c>
      <c r="AO574" s="52">
        <v>0.35157259137961588</v>
      </c>
      <c r="AP574" s="68">
        <v>141.44295825886374</v>
      </c>
      <c r="AQ574" s="68">
        <v>3.8844036297956603</v>
      </c>
      <c r="AR574" s="71"/>
      <c r="AS574" s="71"/>
      <c r="AT574" s="70" t="s">
        <v>514</v>
      </c>
      <c r="AU574" s="70" t="s">
        <v>514</v>
      </c>
      <c r="AV574" s="70">
        <v>9.882153654071418E-3</v>
      </c>
      <c r="AW574" s="70">
        <v>2.4936275575694234E-3</v>
      </c>
      <c r="AX574" s="70">
        <v>0.18446320047257178</v>
      </c>
      <c r="AY574" s="70">
        <v>1.0793059602118562E-2</v>
      </c>
      <c r="AZ574" s="70">
        <v>6.8356511190048666E-2</v>
      </c>
      <c r="BA574" s="70">
        <v>8.4671207214259692E-3</v>
      </c>
      <c r="BB574" s="70" t="s">
        <v>514</v>
      </c>
      <c r="BC574" s="70" t="s">
        <v>514</v>
      </c>
      <c r="BD574" s="70" t="s">
        <v>514</v>
      </c>
      <c r="BE574" s="70" t="s">
        <v>514</v>
      </c>
      <c r="BF574" s="70">
        <v>2.230539425900561E-4</v>
      </c>
      <c r="BG574" s="70">
        <v>1.6222104915640444E-4</v>
      </c>
      <c r="BH574" s="70">
        <v>5.7996214279975112E-3</v>
      </c>
      <c r="BI574" s="70">
        <v>2.5557653750497506E-3</v>
      </c>
      <c r="BJ574" s="70">
        <v>5.2755567887615158E-2</v>
      </c>
      <c r="BK574" s="70">
        <v>6.9120975267010221E-3</v>
      </c>
    </row>
    <row r="575" spans="1:63" x14ac:dyDescent="0.15">
      <c r="A575" s="21" t="s">
        <v>596</v>
      </c>
      <c r="B575" s="21" t="s">
        <v>95</v>
      </c>
      <c r="C575" s="35">
        <v>38.302599999999998</v>
      </c>
      <c r="D575" s="35">
        <v>17.3611</v>
      </c>
      <c r="E575" s="35">
        <v>42.629300000000001</v>
      </c>
      <c r="F575" s="35">
        <v>0.25542199999999998</v>
      </c>
      <c r="G575" s="35">
        <v>0.21548900000000001</v>
      </c>
      <c r="H575" s="35" t="s">
        <v>514</v>
      </c>
      <c r="I575" s="35" t="s">
        <v>514</v>
      </c>
      <c r="J575" s="35" t="s">
        <v>514</v>
      </c>
      <c r="K575" s="35" t="s">
        <v>514</v>
      </c>
      <c r="L575" s="35">
        <v>98.763900000000007</v>
      </c>
      <c r="M575" s="35">
        <v>81.4024</v>
      </c>
      <c r="N575" s="52">
        <v>1.6193767538029835</v>
      </c>
      <c r="O575" s="52">
        <v>7.0759283874037987E-2</v>
      </c>
      <c r="P575" s="70" t="s">
        <v>514</v>
      </c>
      <c r="Q575" s="70" t="s">
        <v>514</v>
      </c>
      <c r="R575" s="55" t="s">
        <v>514</v>
      </c>
      <c r="S575" s="55" t="s">
        <v>514</v>
      </c>
      <c r="T575" s="52">
        <v>88.735916815257852</v>
      </c>
      <c r="U575" s="52">
        <v>1.9479866198612354</v>
      </c>
      <c r="V575" s="52">
        <v>39.230377212864362</v>
      </c>
      <c r="W575" s="52">
        <v>0.84108006275666314</v>
      </c>
      <c r="X575" s="67">
        <v>1758.2625935736507</v>
      </c>
      <c r="Y575" s="67">
        <v>43.786284842730652</v>
      </c>
      <c r="Z575" s="52">
        <v>6.1043249561659856</v>
      </c>
      <c r="AA575" s="52">
        <v>0.17358270017533606</v>
      </c>
      <c r="AB575" s="68">
        <v>75.749832298302579</v>
      </c>
      <c r="AC575" s="68">
        <v>1.8755116662578357</v>
      </c>
      <c r="AD575" s="52">
        <v>10.851726294289366</v>
      </c>
      <c r="AE575" s="52">
        <v>0.21296049894936467</v>
      </c>
      <c r="AF575" s="68">
        <v>415.74839752838733</v>
      </c>
      <c r="AG575" s="68">
        <v>10.09346140280965</v>
      </c>
      <c r="AH575" s="67">
        <v>1851.4443894193776</v>
      </c>
      <c r="AI575" s="67">
        <v>42.270419849757481</v>
      </c>
      <c r="AJ575" s="68">
        <v>192.42683177332773</v>
      </c>
      <c r="AK575" s="68">
        <v>4.4486281816755548</v>
      </c>
      <c r="AL575" s="67">
        <v>1835.2381860361647</v>
      </c>
      <c r="AM575" s="67">
        <v>47.480852957066134</v>
      </c>
      <c r="AN575" s="52">
        <v>4.6450196921670459</v>
      </c>
      <c r="AO575" s="52">
        <v>0.33026516159903307</v>
      </c>
      <c r="AP575" s="68">
        <v>111.88771324954892</v>
      </c>
      <c r="AQ575" s="68">
        <v>3.0399680581009521</v>
      </c>
      <c r="AR575" s="71"/>
      <c r="AS575" s="71"/>
      <c r="AT575" s="70" t="s">
        <v>514</v>
      </c>
      <c r="AU575" s="70" t="s">
        <v>514</v>
      </c>
      <c r="AV575" s="70">
        <v>1.0066866806483969E-2</v>
      </c>
      <c r="AW575" s="70">
        <v>3.3248367434258975E-3</v>
      </c>
      <c r="AX575" s="70">
        <v>0.15306520890277234</v>
      </c>
      <c r="AY575" s="70">
        <v>9.6156349182510824E-3</v>
      </c>
      <c r="AZ575" s="70">
        <v>5.0286436479688376E-2</v>
      </c>
      <c r="BA575" s="70">
        <v>6.9182571748236579E-3</v>
      </c>
      <c r="BB575" s="70" t="s">
        <v>514</v>
      </c>
      <c r="BC575" s="70" t="s">
        <v>514</v>
      </c>
      <c r="BD575" s="70" t="s">
        <v>514</v>
      </c>
      <c r="BE575" s="70" t="s">
        <v>514</v>
      </c>
      <c r="BF575" s="70">
        <v>3.3458091388508416E-4</v>
      </c>
      <c r="BG575" s="70">
        <v>2.3319275816233138E-4</v>
      </c>
      <c r="BH575" s="70">
        <v>5.406426754912934E-3</v>
      </c>
      <c r="BI575" s="70">
        <v>2.5557653750497506E-3</v>
      </c>
      <c r="BJ575" s="70">
        <v>3.5678621056942042E-2</v>
      </c>
      <c r="BK575" s="70">
        <v>5.793964103264093E-3</v>
      </c>
    </row>
    <row r="576" spans="1:63" x14ac:dyDescent="0.15">
      <c r="A576" s="21" t="s">
        <v>596</v>
      </c>
      <c r="B576" s="21" t="s">
        <v>96</v>
      </c>
      <c r="C576" s="35">
        <v>38.8446</v>
      </c>
      <c r="D576" s="35">
        <v>17.994599999999998</v>
      </c>
      <c r="E576" s="35">
        <v>42.425800000000002</v>
      </c>
      <c r="F576" s="35">
        <v>0.23607400000000001</v>
      </c>
      <c r="G576" s="35">
        <v>0.19506699999999999</v>
      </c>
      <c r="H576" s="35" t="s">
        <v>514</v>
      </c>
      <c r="I576" s="35" t="s">
        <v>514</v>
      </c>
      <c r="J576" s="35" t="s">
        <v>514</v>
      </c>
      <c r="K576" s="35" t="s">
        <v>514</v>
      </c>
      <c r="L576" s="35">
        <v>99.696100000000001</v>
      </c>
      <c r="M576" s="35">
        <v>80.779600000000002</v>
      </c>
      <c r="N576" s="52">
        <v>1.8266003708626659</v>
      </c>
      <c r="O576" s="52">
        <v>6.6715896224092949E-2</v>
      </c>
      <c r="P576" s="70" t="s">
        <v>514</v>
      </c>
      <c r="Q576" s="70" t="s">
        <v>514</v>
      </c>
      <c r="R576" s="55" t="s">
        <v>514</v>
      </c>
      <c r="S576" s="55" t="s">
        <v>514</v>
      </c>
      <c r="T576" s="52">
        <v>70.947723207577639</v>
      </c>
      <c r="U576" s="52">
        <v>1.2815701446455496</v>
      </c>
      <c r="V576" s="52">
        <v>42.714851758570539</v>
      </c>
      <c r="W576" s="52">
        <v>0.96123435743618657</v>
      </c>
      <c r="X576" s="67">
        <v>1664.8518525758254</v>
      </c>
      <c r="Y576" s="67">
        <v>41.840227738609286</v>
      </c>
      <c r="Z576" s="52">
        <v>5.8053769725306843</v>
      </c>
      <c r="AA576" s="52">
        <v>0.1832261835184103</v>
      </c>
      <c r="AB576" s="68">
        <v>70.227492392098966</v>
      </c>
      <c r="AC576" s="68">
        <v>1.4587312959783165</v>
      </c>
      <c r="AD576" s="52">
        <v>7.6850962664335949</v>
      </c>
      <c r="AE576" s="52">
        <v>0.1388872819234987</v>
      </c>
      <c r="AF576" s="68">
        <v>273.54558054956277</v>
      </c>
      <c r="AG576" s="68">
        <v>5.7494400395751173</v>
      </c>
      <c r="AH576" s="67">
        <v>1960.4081383654191</v>
      </c>
      <c r="AI576" s="67">
        <v>36.634363869789816</v>
      </c>
      <c r="AJ576" s="68">
        <v>199.147099877561</v>
      </c>
      <c r="AK576" s="68">
        <v>4.5432798451154603</v>
      </c>
      <c r="AL576" s="67">
        <v>1681.4415101534942</v>
      </c>
      <c r="AM576" s="67">
        <v>40.255505767947369</v>
      </c>
      <c r="AN576" s="52">
        <v>4.98593856865637</v>
      </c>
      <c r="AO576" s="52">
        <v>0.36222630626990726</v>
      </c>
      <c r="AP576" s="68">
        <v>118.47431070876766</v>
      </c>
      <c r="AQ576" s="68">
        <v>2.5333067150841266</v>
      </c>
      <c r="AR576" s="71"/>
      <c r="AS576" s="71"/>
      <c r="AT576" s="70" t="s">
        <v>514</v>
      </c>
      <c r="AU576" s="70" t="s">
        <v>514</v>
      </c>
      <c r="AV576" s="70">
        <v>6.1878906058204213E-3</v>
      </c>
      <c r="AW576" s="70">
        <v>2.8630538623945229E-3</v>
      </c>
      <c r="AX576" s="70">
        <v>0.129712952672734</v>
      </c>
      <c r="AY576" s="70">
        <v>7.6532604451386163E-3</v>
      </c>
      <c r="AZ576" s="70">
        <v>4.460727014214657E-2</v>
      </c>
      <c r="BA576" s="70">
        <v>8.3638631516524814E-3</v>
      </c>
      <c r="BB576" s="70" t="s">
        <v>514</v>
      </c>
      <c r="BC576" s="70" t="s">
        <v>514</v>
      </c>
      <c r="BD576" s="70" t="s">
        <v>514</v>
      </c>
      <c r="BE576" s="70" t="s">
        <v>514</v>
      </c>
      <c r="BF576" s="70">
        <v>2.5347038930688192E-4</v>
      </c>
      <c r="BG576" s="70">
        <v>1.7235986472867971E-4</v>
      </c>
      <c r="BH576" s="70" t="s">
        <v>514</v>
      </c>
      <c r="BI576" s="70" t="s">
        <v>514</v>
      </c>
      <c r="BJ576" s="70">
        <v>3.6491809001259812E-2</v>
      </c>
      <c r="BK576" s="70">
        <v>5.4890186241449302E-3</v>
      </c>
    </row>
    <row r="577" spans="1:63" x14ac:dyDescent="0.15">
      <c r="A577" s="21" t="s">
        <v>596</v>
      </c>
      <c r="B577" s="21" t="s">
        <v>97</v>
      </c>
      <c r="C577" s="35">
        <v>37.698500000000003</v>
      </c>
      <c r="D577" s="35">
        <v>20.250399999999999</v>
      </c>
      <c r="E577" s="35">
        <v>40.635100000000001</v>
      </c>
      <c r="F577" s="35">
        <v>0.205122</v>
      </c>
      <c r="G577" s="35">
        <v>0.195266</v>
      </c>
      <c r="H577" s="35" t="s">
        <v>514</v>
      </c>
      <c r="I577" s="35" t="s">
        <v>514</v>
      </c>
      <c r="J577" s="35" t="s">
        <v>514</v>
      </c>
      <c r="K577" s="35" t="s">
        <v>514</v>
      </c>
      <c r="L577" s="35">
        <v>98.984399999999994</v>
      </c>
      <c r="M577" s="35">
        <v>78.151600000000002</v>
      </c>
      <c r="N577" s="52">
        <v>2.0216938249725134</v>
      </c>
      <c r="O577" s="52">
        <v>6.9748436961551724E-2</v>
      </c>
      <c r="P577" s="70" t="s">
        <v>514</v>
      </c>
      <c r="Q577" s="70" t="s">
        <v>514</v>
      </c>
      <c r="R577" s="55" t="s">
        <v>514</v>
      </c>
      <c r="S577" s="55" t="s">
        <v>514</v>
      </c>
      <c r="T577" s="52">
        <v>67.666903637285017</v>
      </c>
      <c r="U577" s="52">
        <v>1.5378841735746596</v>
      </c>
      <c r="V577" s="52">
        <v>71.431728186976613</v>
      </c>
      <c r="W577" s="52">
        <v>1.2616200941349949</v>
      </c>
      <c r="X577" s="67">
        <v>1460.5158566430823</v>
      </c>
      <c r="Y577" s="67">
        <v>27.24479945769907</v>
      </c>
      <c r="Z577" s="52">
        <v>6.5286382232612512</v>
      </c>
      <c r="AA577" s="52">
        <v>0.16393921683226187</v>
      </c>
      <c r="AB577" s="68">
        <v>114.82299201200749</v>
      </c>
      <c r="AC577" s="68">
        <v>2.8132674993867535</v>
      </c>
      <c r="AD577" s="52">
        <v>8.3332369154099215</v>
      </c>
      <c r="AE577" s="52">
        <v>0.18518304256466492</v>
      </c>
      <c r="AF577" s="68">
        <v>100.29578735703259</v>
      </c>
      <c r="AG577" s="68">
        <v>2.0442453474044862</v>
      </c>
      <c r="AH577" s="67">
        <v>2187.7290628907817</v>
      </c>
      <c r="AI577" s="67">
        <v>45.088447839741313</v>
      </c>
      <c r="AJ577" s="68">
        <v>213.25019773010692</v>
      </c>
      <c r="AK577" s="68">
        <v>4.5432798451154603</v>
      </c>
      <c r="AL577" s="67">
        <v>1691.7634347093781</v>
      </c>
      <c r="AM577" s="67">
        <v>41.287698223535763</v>
      </c>
      <c r="AN577" s="52">
        <v>4.7089419815087945</v>
      </c>
      <c r="AO577" s="52">
        <v>0.25568915736699332</v>
      </c>
      <c r="AP577" s="68">
        <v>134.26525589945871</v>
      </c>
      <c r="AQ577" s="68">
        <v>2.87108094376201</v>
      </c>
      <c r="AR577" s="71"/>
      <c r="AS577" s="71"/>
      <c r="AT577" s="70" t="s">
        <v>514</v>
      </c>
      <c r="AU577" s="70" t="s">
        <v>514</v>
      </c>
      <c r="AV577" s="70">
        <v>8.3120918585647442E-3</v>
      </c>
      <c r="AW577" s="70">
        <v>2.4936275575694234E-3</v>
      </c>
      <c r="AX577" s="70">
        <v>0.2001621962574715</v>
      </c>
      <c r="AY577" s="70">
        <v>9.8118723655623297E-3</v>
      </c>
      <c r="AZ577" s="70">
        <v>8.3638631516524814E-2</v>
      </c>
      <c r="BA577" s="70">
        <v>1.1358332675083616E-2</v>
      </c>
      <c r="BB577" s="70" t="s">
        <v>514</v>
      </c>
      <c r="BC577" s="70" t="s">
        <v>514</v>
      </c>
      <c r="BD577" s="70" t="s">
        <v>514</v>
      </c>
      <c r="BE577" s="70" t="s">
        <v>514</v>
      </c>
      <c r="BF577" s="70">
        <v>1.8249868030095499E-4</v>
      </c>
      <c r="BG577" s="70">
        <v>1.7235986472867971E-4</v>
      </c>
      <c r="BH577" s="70">
        <v>5.406426754912934E-3</v>
      </c>
      <c r="BI577" s="70">
        <v>2.5557653750497506E-3</v>
      </c>
      <c r="BJ577" s="70">
        <v>5.3670404324972644E-2</v>
      </c>
      <c r="BK577" s="70">
        <v>6.2005580754229761E-3</v>
      </c>
    </row>
    <row r="578" spans="1:63" x14ac:dyDescent="0.15">
      <c r="A578" s="21" t="s">
        <v>596</v>
      </c>
      <c r="B578" s="21" t="s">
        <v>98</v>
      </c>
      <c r="C578" s="35">
        <v>38.323</v>
      </c>
      <c r="D578" s="35">
        <v>17.604299999999999</v>
      </c>
      <c r="E578" s="35">
        <v>42.510399999999997</v>
      </c>
      <c r="F578" s="35">
        <v>0.25059100000000001</v>
      </c>
      <c r="G578" s="35">
        <v>0.21868299999999999</v>
      </c>
      <c r="H578" s="35" t="s">
        <v>514</v>
      </c>
      <c r="I578" s="35" t="s">
        <v>514</v>
      </c>
      <c r="J578" s="35" t="s">
        <v>514</v>
      </c>
      <c r="K578" s="35" t="s">
        <v>514</v>
      </c>
      <c r="L578" s="35">
        <v>98.906899999999993</v>
      </c>
      <c r="M578" s="35">
        <v>81.148200000000003</v>
      </c>
      <c r="N578" s="52">
        <v>1.7790905659758118</v>
      </c>
      <c r="O578" s="52">
        <v>0.11119316037348824</v>
      </c>
      <c r="P578" s="70" t="s">
        <v>514</v>
      </c>
      <c r="Q578" s="70" t="s">
        <v>514</v>
      </c>
      <c r="R578" s="55" t="s">
        <v>514</v>
      </c>
      <c r="S578" s="55" t="s">
        <v>514</v>
      </c>
      <c r="T578" s="52">
        <v>95.400081567414716</v>
      </c>
      <c r="U578" s="52">
        <v>2.3068262603619893</v>
      </c>
      <c r="V578" s="52">
        <v>78.460754425728723</v>
      </c>
      <c r="W578" s="52">
        <v>2.8837030723085597</v>
      </c>
      <c r="X578" s="67">
        <v>1652.2024813990365</v>
      </c>
      <c r="Y578" s="67">
        <v>47.678399050973375</v>
      </c>
      <c r="Z578" s="52">
        <v>6.3646990064289888</v>
      </c>
      <c r="AA578" s="52">
        <v>0.22180011689070722</v>
      </c>
      <c r="AB578" s="68">
        <v>90.232950165515859</v>
      </c>
      <c r="AC578" s="68">
        <v>3.0216576845265126</v>
      </c>
      <c r="AD578" s="52">
        <v>9.4721126271826108</v>
      </c>
      <c r="AE578" s="52">
        <v>0.34258862874463009</v>
      </c>
      <c r="AF578" s="68">
        <v>352.24902642463547</v>
      </c>
      <c r="AG578" s="68">
        <v>12.265472084426916</v>
      </c>
      <c r="AH578" s="67">
        <v>1949.1360264054838</v>
      </c>
      <c r="AI578" s="67">
        <v>61.996615779644301</v>
      </c>
      <c r="AJ578" s="68">
        <v>209.5587828559506</v>
      </c>
      <c r="AK578" s="68">
        <v>6.4363131139135685</v>
      </c>
      <c r="AL578" s="67">
        <v>1899.2341182826451</v>
      </c>
      <c r="AM578" s="67">
        <v>77.414434169129564</v>
      </c>
      <c r="AN578" s="52">
        <v>5.2416277260233635</v>
      </c>
      <c r="AO578" s="52">
        <v>0.40484116583107282</v>
      </c>
      <c r="AP578" s="68">
        <v>118.89652849461501</v>
      </c>
      <c r="AQ578" s="68">
        <v>4.2221778584735441</v>
      </c>
      <c r="AR578" s="71"/>
      <c r="AS578" s="71"/>
      <c r="AT578" s="70" t="s">
        <v>514</v>
      </c>
      <c r="AU578" s="70" t="s">
        <v>514</v>
      </c>
      <c r="AV578" s="70">
        <v>1.1544572025784367E-2</v>
      </c>
      <c r="AW578" s="70">
        <v>3.417193319632173E-3</v>
      </c>
      <c r="AX578" s="70">
        <v>0.15228025911352736</v>
      </c>
      <c r="AY578" s="70">
        <v>8.6344476816948498E-3</v>
      </c>
      <c r="AZ578" s="70">
        <v>5.2351587875158125E-2</v>
      </c>
      <c r="BA578" s="70">
        <v>6.0921966166357575E-3</v>
      </c>
      <c r="BB578" s="70">
        <v>1.6138523036639274E-4</v>
      </c>
      <c r="BC578" s="70">
        <v>2.582163685862284E-4</v>
      </c>
      <c r="BD578" s="70" t="s">
        <v>514</v>
      </c>
      <c r="BE578" s="70" t="s">
        <v>514</v>
      </c>
      <c r="BF578" s="70">
        <v>3.548585450296347E-4</v>
      </c>
      <c r="BG578" s="70">
        <v>2.3319275816233138E-4</v>
      </c>
      <c r="BH578" s="70">
        <v>4.5217387404726354E-3</v>
      </c>
      <c r="BI578" s="70">
        <v>2.1625707019651739E-3</v>
      </c>
      <c r="BJ578" s="70">
        <v>3.537367557782288E-2</v>
      </c>
      <c r="BK578" s="70">
        <v>4.7774791728668834E-3</v>
      </c>
    </row>
    <row r="579" spans="1:63" x14ac:dyDescent="0.15">
      <c r="A579" s="21" t="s">
        <v>596</v>
      </c>
      <c r="B579" s="21" t="s">
        <v>99</v>
      </c>
      <c r="C579" s="35">
        <v>38.840400000000002</v>
      </c>
      <c r="D579" s="35">
        <v>16.711099999999998</v>
      </c>
      <c r="E579" s="35">
        <v>43.362699999999997</v>
      </c>
      <c r="F579" s="35">
        <v>0.24065500000000001</v>
      </c>
      <c r="G579" s="35">
        <v>0.23172100000000001</v>
      </c>
      <c r="H579" s="35" t="s">
        <v>514</v>
      </c>
      <c r="I579" s="35" t="s">
        <v>514</v>
      </c>
      <c r="J579" s="35" t="s">
        <v>514</v>
      </c>
      <c r="K579" s="35" t="s">
        <v>514</v>
      </c>
      <c r="L579" s="35">
        <v>99.386600000000001</v>
      </c>
      <c r="M579" s="35">
        <v>82.2239</v>
      </c>
      <c r="N579" s="52">
        <v>1.6375719982277361</v>
      </c>
      <c r="O579" s="52">
        <v>0.12130162949835081</v>
      </c>
      <c r="P579" s="70" t="s">
        <v>514</v>
      </c>
      <c r="Q579" s="70" t="s">
        <v>514</v>
      </c>
      <c r="R579" s="55" t="s">
        <v>514</v>
      </c>
      <c r="S579" s="55" t="s">
        <v>514</v>
      </c>
      <c r="T579" s="52">
        <v>104.37107257993357</v>
      </c>
      <c r="U579" s="52">
        <v>3.588396405007539</v>
      </c>
      <c r="V579" s="52">
        <v>24.571553261962517</v>
      </c>
      <c r="W579" s="52">
        <v>1.1414657994554716</v>
      </c>
      <c r="X579" s="67">
        <v>1465.3809994033857</v>
      </c>
      <c r="Y579" s="67">
        <v>70.058055748369043</v>
      </c>
      <c r="Z579" s="52">
        <v>5.8053769725306843</v>
      </c>
      <c r="AA579" s="52">
        <v>0.27966101694915257</v>
      </c>
      <c r="AB579" s="68">
        <v>71.269443317797752</v>
      </c>
      <c r="AC579" s="68">
        <v>3.7510233325156714</v>
      </c>
      <c r="AD579" s="52">
        <v>9.9165519293378068</v>
      </c>
      <c r="AE579" s="52">
        <v>0.47221675853989553</v>
      </c>
      <c r="AF579" s="68">
        <v>521.28256358814394</v>
      </c>
      <c r="AG579" s="68">
        <v>26.83072018468388</v>
      </c>
      <c r="AH579" s="67">
        <v>1841.1116201227703</v>
      </c>
      <c r="AI579" s="67">
        <v>93.934266332794394</v>
      </c>
      <c r="AJ579" s="68">
        <v>207.28714293339286</v>
      </c>
      <c r="AK579" s="68">
        <v>11.358199612788651</v>
      </c>
      <c r="AL579" s="67">
        <v>2363.7207232974224</v>
      </c>
      <c r="AM579" s="67">
        <v>123.8630946706073</v>
      </c>
      <c r="AN579" s="52">
        <v>5.1777054366816158</v>
      </c>
      <c r="AO579" s="52">
        <v>0.44745602539223833</v>
      </c>
      <c r="AP579" s="68">
        <v>117.29210090839506</v>
      </c>
      <c r="AQ579" s="68">
        <v>4.5599520871514283</v>
      </c>
      <c r="AR579" s="71"/>
      <c r="AS579" s="71"/>
      <c r="AT579" s="70" t="s">
        <v>514</v>
      </c>
      <c r="AU579" s="70" t="s">
        <v>514</v>
      </c>
      <c r="AV579" s="70">
        <v>8.6815181633898442E-3</v>
      </c>
      <c r="AW579" s="70">
        <v>2.9554104386007984E-3</v>
      </c>
      <c r="AX579" s="70">
        <v>0.12461077904264159</v>
      </c>
      <c r="AY579" s="70">
        <v>1.1774246838674795E-2</v>
      </c>
      <c r="AZ579" s="70">
        <v>4.5123557991014009E-2</v>
      </c>
      <c r="BA579" s="70">
        <v>9.7062115587078189E-3</v>
      </c>
      <c r="BB579" s="70">
        <v>3.5504750680606407E-4</v>
      </c>
      <c r="BC579" s="70">
        <v>5.379507678879759E-4</v>
      </c>
      <c r="BD579" s="70" t="s">
        <v>514</v>
      </c>
      <c r="BE579" s="70" t="s">
        <v>514</v>
      </c>
      <c r="BF579" s="70" t="s">
        <v>514</v>
      </c>
      <c r="BG579" s="70" t="s">
        <v>514</v>
      </c>
      <c r="BH579" s="70" t="s">
        <v>514</v>
      </c>
      <c r="BI579" s="70" t="s">
        <v>514</v>
      </c>
      <c r="BJ579" s="70">
        <v>3.5678621056942042E-2</v>
      </c>
      <c r="BK579" s="70">
        <v>6.2005580754229761E-3</v>
      </c>
    </row>
    <row r="580" spans="1:63" x14ac:dyDescent="0.15">
      <c r="A580" s="21" t="s">
        <v>596</v>
      </c>
      <c r="B580" s="21" t="s">
        <v>100</v>
      </c>
      <c r="C580" s="35">
        <v>38.1539</v>
      </c>
      <c r="D580" s="35">
        <v>18.5746</v>
      </c>
      <c r="E580" s="35">
        <v>41.746699999999997</v>
      </c>
      <c r="F580" s="35">
        <v>0.25374799999999997</v>
      </c>
      <c r="G580" s="35">
        <v>0.17801</v>
      </c>
      <c r="H580" s="35" t="s">
        <v>514</v>
      </c>
      <c r="I580" s="35" t="s">
        <v>514</v>
      </c>
      <c r="J580" s="35" t="s">
        <v>514</v>
      </c>
      <c r="K580" s="35" t="s">
        <v>514</v>
      </c>
      <c r="L580" s="35">
        <v>98.906999999999996</v>
      </c>
      <c r="M580" s="35">
        <v>80.025499999999994</v>
      </c>
      <c r="N580" s="52">
        <v>1.8781535633994653</v>
      </c>
      <c r="O580" s="52">
        <v>8.3900293736359322E-2</v>
      </c>
      <c r="P580" s="70" t="s">
        <v>514</v>
      </c>
      <c r="Q580" s="70" t="s">
        <v>514</v>
      </c>
      <c r="R580" s="55" t="s">
        <v>514</v>
      </c>
      <c r="S580" s="55" t="s">
        <v>514</v>
      </c>
      <c r="T580" s="52">
        <v>73.869703137369484</v>
      </c>
      <c r="U580" s="52">
        <v>1.3840957562171938</v>
      </c>
      <c r="V580" s="52">
        <v>58.515141508927861</v>
      </c>
      <c r="W580" s="52">
        <v>1.2015429467952332</v>
      </c>
      <c r="X580" s="67">
        <v>1830.2667064261411</v>
      </c>
      <c r="Y580" s="67">
        <v>31.136913665941794</v>
      </c>
      <c r="Z580" s="52">
        <v>6.9336645236703696</v>
      </c>
      <c r="AA580" s="52">
        <v>0.20251315020455876</v>
      </c>
      <c r="AB580" s="68">
        <v>89.086804147247193</v>
      </c>
      <c r="AC580" s="68">
        <v>2.5006822216771138</v>
      </c>
      <c r="AD580" s="52">
        <v>11.018391032597563</v>
      </c>
      <c r="AE580" s="52">
        <v>0.25925625959053089</v>
      </c>
      <c r="AF580" s="68">
        <v>226.14464155662128</v>
      </c>
      <c r="AG580" s="68">
        <v>5.1106133685112152</v>
      </c>
      <c r="AH580" s="67">
        <v>2048.7063487182459</v>
      </c>
      <c r="AI580" s="67">
        <v>45.088447839741313</v>
      </c>
      <c r="AJ580" s="68">
        <v>209.93738950971024</v>
      </c>
      <c r="AK580" s="68">
        <v>4.5432798451154603</v>
      </c>
      <c r="AL580" s="67">
        <v>1548.2886833825912</v>
      </c>
      <c r="AM580" s="67">
        <v>33.030158578828612</v>
      </c>
      <c r="AN580" s="52">
        <v>4.6876345517282116</v>
      </c>
      <c r="AO580" s="52">
        <v>0.35157259137961588</v>
      </c>
      <c r="AP580" s="68">
        <v>125.5675695110032</v>
      </c>
      <c r="AQ580" s="68">
        <v>3.1244116152704229</v>
      </c>
      <c r="AR580" s="71"/>
      <c r="AS580" s="71"/>
      <c r="AT580" s="70" t="s">
        <v>514</v>
      </c>
      <c r="AU580" s="70" t="s">
        <v>514</v>
      </c>
      <c r="AV580" s="70">
        <v>1.3022277245084765E-2</v>
      </c>
      <c r="AW580" s="70">
        <v>3.417193319632173E-3</v>
      </c>
      <c r="AX580" s="70">
        <v>0.17367014087045321</v>
      </c>
      <c r="AY580" s="70">
        <v>1.0793059602118562E-2</v>
      </c>
      <c r="AZ580" s="70">
        <v>5.5655830107909726E-2</v>
      </c>
      <c r="BA580" s="70">
        <v>7.5378025934645819E-3</v>
      </c>
      <c r="BB580" s="70" t="s">
        <v>514</v>
      </c>
      <c r="BC580" s="70" t="s">
        <v>514</v>
      </c>
      <c r="BD580" s="70" t="s">
        <v>514</v>
      </c>
      <c r="BE580" s="70" t="s">
        <v>514</v>
      </c>
      <c r="BF580" s="70" t="s">
        <v>514</v>
      </c>
      <c r="BG580" s="70" t="s">
        <v>514</v>
      </c>
      <c r="BH580" s="70">
        <v>4.8166347452860683E-3</v>
      </c>
      <c r="BI580" s="70">
        <v>2.6540640433208949E-3</v>
      </c>
      <c r="BJ580" s="70">
        <v>4.2590718583643064E-2</v>
      </c>
      <c r="BK580" s="70">
        <v>5.8956125963038133E-3</v>
      </c>
    </row>
    <row r="581" spans="1:63" x14ac:dyDescent="0.15">
      <c r="A581" s="21" t="s">
        <v>596</v>
      </c>
      <c r="B581" s="21" t="s">
        <v>101</v>
      </c>
      <c r="C581" s="35">
        <v>38.801499999999997</v>
      </c>
      <c r="D581" s="35">
        <v>15.4344</v>
      </c>
      <c r="E581" s="35">
        <v>44.686799999999998</v>
      </c>
      <c r="F581" s="35">
        <v>0.21085400000000001</v>
      </c>
      <c r="G581" s="35">
        <v>0.31238500000000002</v>
      </c>
      <c r="H581" s="35" t="s">
        <v>514</v>
      </c>
      <c r="I581" s="35" t="s">
        <v>514</v>
      </c>
      <c r="J581" s="35" t="s">
        <v>514</v>
      </c>
      <c r="K581" s="35" t="s">
        <v>514</v>
      </c>
      <c r="L581" s="35">
        <v>99.445999999999998</v>
      </c>
      <c r="M581" s="35">
        <v>83.769000000000005</v>
      </c>
      <c r="N581" s="52">
        <v>1.5920838871658545</v>
      </c>
      <c r="O581" s="52">
        <v>7.7835212261441772E-2</v>
      </c>
      <c r="P581" s="70" t="s">
        <v>514</v>
      </c>
      <c r="Q581" s="70" t="s">
        <v>514</v>
      </c>
      <c r="R581" s="55" t="s">
        <v>514</v>
      </c>
      <c r="S581" s="55" t="s">
        <v>514</v>
      </c>
      <c r="T581" s="52">
        <v>90.37632660040417</v>
      </c>
      <c r="U581" s="52">
        <v>1.8454610082895917</v>
      </c>
      <c r="V581" s="52">
        <v>43.135391789948869</v>
      </c>
      <c r="W581" s="52">
        <v>5.8875604392966432</v>
      </c>
      <c r="X581" s="67">
        <v>1390.4578008947133</v>
      </c>
      <c r="Y581" s="67">
        <v>41.840227738609286</v>
      </c>
      <c r="Z581" s="52">
        <v>5.8921683226183523</v>
      </c>
      <c r="AA581" s="52">
        <v>0.17358270017533606</v>
      </c>
      <c r="AB581" s="68">
        <v>118.67821043709304</v>
      </c>
      <c r="AC581" s="68">
        <v>3.0216576845265126</v>
      </c>
      <c r="AD581" s="52">
        <v>8.4721241973334198</v>
      </c>
      <c r="AE581" s="52">
        <v>0.24999710746229764</v>
      </c>
      <c r="AF581" s="68">
        <v>299.48194339475725</v>
      </c>
      <c r="AG581" s="68">
        <v>9.8379307343840896</v>
      </c>
      <c r="AH581" s="67">
        <v>1700.2102206235786</v>
      </c>
      <c r="AI581" s="67">
        <v>45.088447839741313</v>
      </c>
      <c r="AJ581" s="68">
        <v>186.7477319669334</v>
      </c>
      <c r="AK581" s="68">
        <v>4.6379315085553658</v>
      </c>
      <c r="AL581" s="67">
        <v>2739.4387771315983</v>
      </c>
      <c r="AM581" s="67">
        <v>68.124702068834011</v>
      </c>
      <c r="AN581" s="52">
        <v>3.782068786053443</v>
      </c>
      <c r="AO581" s="52">
        <v>0.4154948807213642</v>
      </c>
      <c r="AP581" s="68">
        <v>112.64770526407416</v>
      </c>
      <c r="AQ581" s="68">
        <v>3.6310729582872479</v>
      </c>
      <c r="AR581" s="71"/>
      <c r="AS581" s="71"/>
      <c r="AT581" s="70" t="s">
        <v>514</v>
      </c>
      <c r="AU581" s="70" t="s">
        <v>514</v>
      </c>
      <c r="AV581" s="70">
        <v>9.6050839254525934E-3</v>
      </c>
      <c r="AW581" s="70">
        <v>3.1401235910133475E-3</v>
      </c>
      <c r="AX581" s="70">
        <v>0.14492135483935562</v>
      </c>
      <c r="AY581" s="70">
        <v>9.7137536419067069E-3</v>
      </c>
      <c r="AZ581" s="70">
        <v>6.8149996050501704E-2</v>
      </c>
      <c r="BA581" s="70">
        <v>1.0325756977348742E-2</v>
      </c>
      <c r="BB581" s="70">
        <v>8.3920319790524228E-4</v>
      </c>
      <c r="BC581" s="70">
        <v>5.164327371724568E-4</v>
      </c>
      <c r="BD581" s="70" t="s">
        <v>514</v>
      </c>
      <c r="BE581" s="70" t="s">
        <v>514</v>
      </c>
      <c r="BF581" s="70">
        <v>7.097170900592694E-4</v>
      </c>
      <c r="BG581" s="70">
        <v>4.2583025403556166E-4</v>
      </c>
      <c r="BH581" s="70">
        <v>4.718336077014924E-3</v>
      </c>
      <c r="BI581" s="70">
        <v>2.1625707019651739E-3</v>
      </c>
      <c r="BJ581" s="70">
        <v>3.5780269549981765E-2</v>
      </c>
      <c r="BK581" s="70">
        <v>4.980776158946325E-3</v>
      </c>
    </row>
    <row r="582" spans="1:63" x14ac:dyDescent="0.15">
      <c r="A582" s="21" t="s">
        <v>597</v>
      </c>
      <c r="B582" s="21" t="s">
        <v>8</v>
      </c>
      <c r="C582" s="35">
        <v>39.832900000000002</v>
      </c>
      <c r="D582" s="35">
        <v>13.495200000000001</v>
      </c>
      <c r="E582" s="35">
        <v>46.415100000000002</v>
      </c>
      <c r="F582" s="35">
        <v>0.23896700000000001</v>
      </c>
      <c r="G582" s="35">
        <v>0.35631699999999999</v>
      </c>
      <c r="H582" s="35">
        <v>0.17646200000000001</v>
      </c>
      <c r="I582" s="35">
        <v>2.0004000000000001E-2</v>
      </c>
      <c r="J582" s="35">
        <v>3.5411999999999999E-2</v>
      </c>
      <c r="K582" s="35">
        <v>6.4615000000000006E-2</v>
      </c>
      <c r="L582" s="35">
        <v>100.643</v>
      </c>
      <c r="M582" s="35">
        <v>85.976699999999994</v>
      </c>
      <c r="N582" s="52">
        <v>1.4091205960058419</v>
      </c>
      <c r="O582" s="52">
        <v>5.9639967836689144E-2</v>
      </c>
      <c r="P582" s="70" t="s">
        <v>514</v>
      </c>
      <c r="Q582" s="70" t="s">
        <v>514</v>
      </c>
      <c r="R582" s="55" t="s">
        <v>514</v>
      </c>
      <c r="S582" s="55" t="s">
        <v>514</v>
      </c>
      <c r="T582" s="52">
        <v>104.21728416257611</v>
      </c>
      <c r="U582" s="52">
        <v>2.4606146777194553</v>
      </c>
      <c r="V582" s="52">
        <v>109.94117963176383</v>
      </c>
      <c r="W582" s="52">
        <v>1.9224687148723731</v>
      </c>
      <c r="X582" s="67">
        <v>1416.7295718003518</v>
      </c>
      <c r="Y582" s="67">
        <v>42.813256290669969</v>
      </c>
      <c r="Z582" s="52">
        <v>5.2460549386323798</v>
      </c>
      <c r="AA582" s="52">
        <v>0.14465225014611338</v>
      </c>
      <c r="AB582" s="68">
        <v>68.143590540701368</v>
      </c>
      <c r="AC582" s="68">
        <v>1.9797067588277153</v>
      </c>
      <c r="AD582" s="52">
        <v>7.1573245951242992</v>
      </c>
      <c r="AE582" s="52">
        <v>0.22221965107759789</v>
      </c>
      <c r="AF582" s="68">
        <v>553.22389714133908</v>
      </c>
      <c r="AG582" s="68">
        <v>12.776533421278039</v>
      </c>
      <c r="AH582" s="67">
        <v>1310.3830153424819</v>
      </c>
      <c r="AI582" s="67">
        <v>32.876993216478041</v>
      </c>
      <c r="AJ582" s="68">
        <v>170.18369086494997</v>
      </c>
      <c r="AK582" s="68">
        <v>5.4897964795145144</v>
      </c>
      <c r="AL582" s="67">
        <v>3086.2554422092985</v>
      </c>
      <c r="AM582" s="67">
        <v>102.18705310325102</v>
      </c>
      <c r="AN582" s="52">
        <v>3.5903019180281985</v>
      </c>
      <c r="AO582" s="52">
        <v>0.29830401692815894</v>
      </c>
      <c r="AP582" s="68">
        <v>90.185719056994898</v>
      </c>
      <c r="AQ582" s="68">
        <v>2.3644196007451845</v>
      </c>
      <c r="AR582" s="71"/>
      <c r="AS582" s="71"/>
      <c r="AT582" s="70" t="s">
        <v>514</v>
      </c>
      <c r="AU582" s="70" t="s">
        <v>514</v>
      </c>
      <c r="AV582" s="70">
        <v>6.4649603344392459E-3</v>
      </c>
      <c r="AW582" s="70">
        <v>2.5859841337756984E-3</v>
      </c>
      <c r="AX582" s="70">
        <v>0.12863364671252214</v>
      </c>
      <c r="AY582" s="70">
        <v>6.0833608666486438E-3</v>
      </c>
      <c r="AZ582" s="70">
        <v>5.2867875724025563E-2</v>
      </c>
      <c r="BA582" s="70">
        <v>7.0215147445971448E-3</v>
      </c>
      <c r="BB582" s="70">
        <v>5.7022781396125438E-4</v>
      </c>
      <c r="BC582" s="70">
        <v>3.6580652216382361E-4</v>
      </c>
      <c r="BD582" s="70" t="s">
        <v>514</v>
      </c>
      <c r="BE582" s="70" t="s">
        <v>514</v>
      </c>
      <c r="BF582" s="70">
        <v>2.1291512701778083E-4</v>
      </c>
      <c r="BG582" s="70">
        <v>1.318046024395786E-4</v>
      </c>
      <c r="BH582" s="70">
        <v>3.7353493943034816E-3</v>
      </c>
      <c r="BI582" s="70">
        <v>1.5727786923383081E-3</v>
      </c>
      <c r="BJ582" s="70">
        <v>3.3645651196147625E-2</v>
      </c>
      <c r="BK582" s="70">
        <v>4.4725336937477206E-3</v>
      </c>
    </row>
    <row r="583" spans="1:63" x14ac:dyDescent="0.15">
      <c r="A583" s="21" t="s">
        <v>597</v>
      </c>
      <c r="B583" s="21" t="s">
        <v>9</v>
      </c>
      <c r="C583" s="35">
        <v>39.015900000000002</v>
      </c>
      <c r="D583" s="35">
        <v>16.686499999999999</v>
      </c>
      <c r="E583" s="35">
        <v>43.511099999999999</v>
      </c>
      <c r="F583" s="35">
        <v>0.25982699999999997</v>
      </c>
      <c r="G583" s="35">
        <v>0.23303599999999999</v>
      </c>
      <c r="H583" s="35">
        <v>0.20785400000000001</v>
      </c>
      <c r="I583" s="35">
        <v>-3.79E-3</v>
      </c>
      <c r="J583" s="35">
        <v>3.7770999999999999E-2</v>
      </c>
      <c r="K583" s="35">
        <v>5.5004999999999998E-2</v>
      </c>
      <c r="L583" s="35">
        <v>100.003</v>
      </c>
      <c r="M583" s="35">
        <v>82.295299999999997</v>
      </c>
      <c r="N583" s="52">
        <v>1.4778581860549074</v>
      </c>
      <c r="O583" s="52">
        <v>6.1661661661661663E-2</v>
      </c>
      <c r="P583" s="70" t="s">
        <v>514</v>
      </c>
      <c r="Q583" s="70" t="s">
        <v>514</v>
      </c>
      <c r="R583" s="55" t="s">
        <v>514</v>
      </c>
      <c r="S583" s="55" t="s">
        <v>514</v>
      </c>
      <c r="T583" s="52">
        <v>111.08650013787624</v>
      </c>
      <c r="U583" s="52">
        <v>3.0757683471493191</v>
      </c>
      <c r="V583" s="52">
        <v>33.042431036868912</v>
      </c>
      <c r="W583" s="52">
        <v>1.3216972414747565</v>
      </c>
      <c r="X583" s="67">
        <v>1531.546940943512</v>
      </c>
      <c r="Y583" s="67">
        <v>43.786284842730652</v>
      </c>
      <c r="Z583" s="52">
        <v>5.834307422559907</v>
      </c>
      <c r="AA583" s="52">
        <v>0.16393921683226187</v>
      </c>
      <c r="AB583" s="68">
        <v>87.315487573559224</v>
      </c>
      <c r="AC583" s="68">
        <v>2.2922920365373547</v>
      </c>
      <c r="AD583" s="52">
        <v>8.3332369154099215</v>
      </c>
      <c r="AE583" s="52">
        <v>0.24999710746229764</v>
      </c>
      <c r="AF583" s="68">
        <v>435.55202433136827</v>
      </c>
      <c r="AG583" s="68">
        <v>10.860053408086333</v>
      </c>
      <c r="AH583" s="67">
        <v>1590.3071290142093</v>
      </c>
      <c r="AI583" s="67">
        <v>38.513049196445706</v>
      </c>
      <c r="AJ583" s="68">
        <v>186.46377697661367</v>
      </c>
      <c r="AK583" s="68">
        <v>5.2058414891947979</v>
      </c>
      <c r="AL583" s="67">
        <v>1901.2985031938219</v>
      </c>
      <c r="AM583" s="67">
        <v>58.834969968538466</v>
      </c>
      <c r="AN583" s="52">
        <v>4.3893305348000524</v>
      </c>
      <c r="AO583" s="52">
        <v>0.23438172758641057</v>
      </c>
      <c r="AP583" s="68">
        <v>105.38555934749967</v>
      </c>
      <c r="AQ583" s="68">
        <v>3.6310729582872479</v>
      </c>
      <c r="AR583" s="71"/>
      <c r="AS583" s="71"/>
      <c r="AT583" s="70" t="s">
        <v>514</v>
      </c>
      <c r="AU583" s="70" t="s">
        <v>514</v>
      </c>
      <c r="AV583" s="70">
        <v>9.512727349246318E-3</v>
      </c>
      <c r="AW583" s="70">
        <v>2.4012709813631484E-3</v>
      </c>
      <c r="AX583" s="70">
        <v>0.13491324502648203</v>
      </c>
      <c r="AY583" s="70">
        <v>7.8494978924498644E-3</v>
      </c>
      <c r="AZ583" s="70">
        <v>4.3161664165317741E-2</v>
      </c>
      <c r="BA583" s="70">
        <v>6.6084844655031954E-3</v>
      </c>
      <c r="BB583" s="70" t="s">
        <v>514</v>
      </c>
      <c r="BC583" s="70" t="s">
        <v>514</v>
      </c>
      <c r="BD583" s="70" t="s">
        <v>514</v>
      </c>
      <c r="BE583" s="70" t="s">
        <v>514</v>
      </c>
      <c r="BF583" s="70" t="s">
        <v>514</v>
      </c>
      <c r="BG583" s="70" t="s">
        <v>514</v>
      </c>
      <c r="BH583" s="70">
        <v>4.5217387404726354E-3</v>
      </c>
      <c r="BI583" s="70">
        <v>2.2608693702363177E-3</v>
      </c>
      <c r="BJ583" s="70">
        <v>3.3137408730949017E-2</v>
      </c>
      <c r="BK583" s="70">
        <v>3.9642912285491154E-3</v>
      </c>
    </row>
    <row r="584" spans="1:63" x14ac:dyDescent="0.15">
      <c r="A584" s="21" t="s">
        <v>597</v>
      </c>
      <c r="B584" s="21" t="s">
        <v>10</v>
      </c>
      <c r="C584" s="35">
        <v>39.2012</v>
      </c>
      <c r="D584" s="35">
        <v>16.864000000000001</v>
      </c>
      <c r="E584" s="35">
        <v>43.6143</v>
      </c>
      <c r="F584" s="35">
        <v>0.248865</v>
      </c>
      <c r="G584" s="35">
        <v>0.239818</v>
      </c>
      <c r="H584" s="35">
        <v>0.21460099999999999</v>
      </c>
      <c r="I584" s="35">
        <v>4.6849999999999999E-3</v>
      </c>
      <c r="J584" s="35">
        <v>3.0478999999999999E-2</v>
      </c>
      <c r="K584" s="35">
        <v>5.0958999999999997E-2</v>
      </c>
      <c r="L584" s="35">
        <v>100.465</v>
      </c>
      <c r="M584" s="35">
        <v>82.175299999999993</v>
      </c>
      <c r="N584" s="52">
        <v>1.4576412478051821</v>
      </c>
      <c r="O584" s="52">
        <v>9.0976222123763106E-2</v>
      </c>
      <c r="P584" s="70" t="s">
        <v>514</v>
      </c>
      <c r="Q584" s="70" t="s">
        <v>514</v>
      </c>
      <c r="R584" s="55" t="s">
        <v>514</v>
      </c>
      <c r="S584" s="55" t="s">
        <v>514</v>
      </c>
      <c r="T584" s="52">
        <v>105.19127747250671</v>
      </c>
      <c r="U584" s="52">
        <v>2.6656659008627437</v>
      </c>
      <c r="V584" s="52">
        <v>29.437802196483212</v>
      </c>
      <c r="W584" s="52">
        <v>0.84108006275666314</v>
      </c>
      <c r="X584" s="67">
        <v>1544.1963121203009</v>
      </c>
      <c r="Y584" s="67">
        <v>46.705370498912693</v>
      </c>
      <c r="Z584" s="52">
        <v>6.2104032729398027</v>
      </c>
      <c r="AA584" s="52">
        <v>0.1832261835184103</v>
      </c>
      <c r="AB584" s="68">
        <v>62.30866535678809</v>
      </c>
      <c r="AC584" s="68">
        <v>1.9797067588277153</v>
      </c>
      <c r="AD584" s="52">
        <v>9.3610028016438118</v>
      </c>
      <c r="AE584" s="52">
        <v>0.35184778087286334</v>
      </c>
      <c r="AF584" s="68">
        <v>420.34794956004748</v>
      </c>
      <c r="AG584" s="68">
        <v>15.331840105533646</v>
      </c>
      <c r="AH584" s="67">
        <v>1674.8479687137242</v>
      </c>
      <c r="AI584" s="67">
        <v>43.209762513085423</v>
      </c>
      <c r="AJ584" s="68">
        <v>187.12633862069302</v>
      </c>
      <c r="AK584" s="68">
        <v>6.6256164407933795</v>
      </c>
      <c r="AL584" s="67">
        <v>2110.8335716782658</v>
      </c>
      <c r="AM584" s="67">
        <v>82.575396447071526</v>
      </c>
      <c r="AN584" s="52">
        <v>4.4425991092515096</v>
      </c>
      <c r="AO584" s="52">
        <v>0.24503544247670198</v>
      </c>
      <c r="AP584" s="68">
        <v>108.76330163427851</v>
      </c>
      <c r="AQ584" s="68">
        <v>3.9688471869651316</v>
      </c>
      <c r="AR584" s="71"/>
      <c r="AS584" s="71"/>
      <c r="AT584" s="70" t="s">
        <v>514</v>
      </c>
      <c r="AU584" s="70" t="s">
        <v>514</v>
      </c>
      <c r="AV584" s="70">
        <v>9.0509444682149442E-3</v>
      </c>
      <c r="AW584" s="70">
        <v>2.5859841337756984E-3</v>
      </c>
      <c r="AX584" s="70">
        <v>0.14060413099850819</v>
      </c>
      <c r="AY584" s="70">
        <v>8.6344476816948498E-3</v>
      </c>
      <c r="AZ584" s="70">
        <v>5.0905981898329296E-2</v>
      </c>
      <c r="BA584" s="70">
        <v>7.5378025934645819E-3</v>
      </c>
      <c r="BB584" s="70" t="s">
        <v>514</v>
      </c>
      <c r="BC584" s="70" t="s">
        <v>514</v>
      </c>
      <c r="BD584" s="70" t="s">
        <v>514</v>
      </c>
      <c r="BE584" s="70" t="s">
        <v>514</v>
      </c>
      <c r="BF584" s="70">
        <v>1.8249868030095499E-4</v>
      </c>
      <c r="BG584" s="70">
        <v>1.6222104915640444E-4</v>
      </c>
      <c r="BH584" s="70">
        <v>3.3421547212189044E-3</v>
      </c>
      <c r="BI584" s="70">
        <v>1.5727786923383081E-3</v>
      </c>
      <c r="BJ584" s="70">
        <v>3.3645651196147625E-2</v>
      </c>
      <c r="BK584" s="70">
        <v>4.980776158946325E-3</v>
      </c>
    </row>
    <row r="585" spans="1:63" x14ac:dyDescent="0.15">
      <c r="A585" s="21" t="s">
        <v>597</v>
      </c>
      <c r="B585" s="21" t="s">
        <v>11</v>
      </c>
      <c r="C585" s="35">
        <v>39.910600000000002</v>
      </c>
      <c r="D585" s="35">
        <v>13.2887</v>
      </c>
      <c r="E585" s="35">
        <v>46.5364</v>
      </c>
      <c r="F585" s="35">
        <v>0.22738700000000001</v>
      </c>
      <c r="G585" s="35">
        <v>0.35882900000000001</v>
      </c>
      <c r="H585" s="35">
        <v>0.16739699999999999</v>
      </c>
      <c r="I585" s="35">
        <v>4.339E-3</v>
      </c>
      <c r="J585" s="35">
        <v>4.2653000000000003E-2</v>
      </c>
      <c r="K585" s="35">
        <v>8.0638000000000001E-2</v>
      </c>
      <c r="L585" s="35">
        <v>100.61799999999999</v>
      </c>
      <c r="M585" s="35">
        <v>86.192599999999999</v>
      </c>
      <c r="N585" s="52">
        <v>1.5132378279919265</v>
      </c>
      <c r="O585" s="52">
        <v>7.2780977699010485E-2</v>
      </c>
      <c r="P585" s="70" t="s">
        <v>514</v>
      </c>
      <c r="Q585" s="70" t="s">
        <v>514</v>
      </c>
      <c r="R585" s="55" t="s">
        <v>514</v>
      </c>
      <c r="S585" s="55" t="s">
        <v>514</v>
      </c>
      <c r="T585" s="52">
        <v>121.39032410082648</v>
      </c>
      <c r="U585" s="52">
        <v>2.8194543182202092</v>
      </c>
      <c r="V585" s="52">
        <v>94.3211213234258</v>
      </c>
      <c r="W585" s="52">
        <v>2.5833173356097512</v>
      </c>
      <c r="X585" s="67">
        <v>1404.0802006235629</v>
      </c>
      <c r="Y585" s="67">
        <v>47.678399050973375</v>
      </c>
      <c r="Z585" s="52">
        <v>5.3617767387492696</v>
      </c>
      <c r="AA585" s="52">
        <v>0.17358270017533606</v>
      </c>
      <c r="AB585" s="68">
        <v>72.728174613776062</v>
      </c>
      <c r="AC585" s="68">
        <v>2.5006822216771138</v>
      </c>
      <c r="AD585" s="52">
        <v>9.3610028016438118</v>
      </c>
      <c r="AE585" s="52">
        <v>0.31481117235993039</v>
      </c>
      <c r="AF585" s="68">
        <v>649.04789780092437</v>
      </c>
      <c r="AG585" s="68">
        <v>19.164800131917058</v>
      </c>
      <c r="AH585" s="67">
        <v>1378.9550297654218</v>
      </c>
      <c r="AI585" s="67">
        <v>41.331077186429539</v>
      </c>
      <c r="AJ585" s="68">
        <v>167.6280959520725</v>
      </c>
      <c r="AK585" s="68">
        <v>5.8684031332741364</v>
      </c>
      <c r="AL585" s="67">
        <v>2854.0121397019097</v>
      </c>
      <c r="AM585" s="67">
        <v>91.865128547367078</v>
      </c>
      <c r="AN585" s="52">
        <v>3.7927225009437349</v>
      </c>
      <c r="AO585" s="52">
        <v>0.3196114467087417</v>
      </c>
      <c r="AP585" s="68">
        <v>100.40338947450088</v>
      </c>
      <c r="AQ585" s="68">
        <v>3.6310729582872479</v>
      </c>
      <c r="AR585" s="71"/>
      <c r="AS585" s="71"/>
      <c r="AT585" s="70">
        <v>1.73595715433984E-2</v>
      </c>
      <c r="AU585" s="70">
        <v>6.4713195694325407E-3</v>
      </c>
      <c r="AV585" s="70">
        <v>1.3022277245084765E-2</v>
      </c>
      <c r="AW585" s="70">
        <v>3.2324801672196229E-3</v>
      </c>
      <c r="AX585" s="70">
        <v>0.14129096206409753</v>
      </c>
      <c r="AY585" s="70">
        <v>1.0793059602118562E-2</v>
      </c>
      <c r="AZ585" s="70">
        <v>5.0286436479688376E-2</v>
      </c>
      <c r="BA585" s="70">
        <v>7.2280298841441194E-3</v>
      </c>
      <c r="BB585" s="70">
        <v>1.2803228275733826E-3</v>
      </c>
      <c r="BC585" s="70">
        <v>6.4554092146557095E-4</v>
      </c>
      <c r="BD585" s="70" t="s">
        <v>514</v>
      </c>
      <c r="BE585" s="70" t="s">
        <v>514</v>
      </c>
      <c r="BF585" s="70" t="s">
        <v>514</v>
      </c>
      <c r="BG585" s="70" t="s">
        <v>514</v>
      </c>
      <c r="BH585" s="70">
        <v>3.0472587164054716E-3</v>
      </c>
      <c r="BI585" s="70">
        <v>1.5727786923383081E-3</v>
      </c>
      <c r="BJ585" s="70">
        <v>3.750829393165702E-2</v>
      </c>
      <c r="BK585" s="70">
        <v>4.4725336937477206E-3</v>
      </c>
    </row>
    <row r="586" spans="1:63" x14ac:dyDescent="0.15">
      <c r="A586" s="21" t="s">
        <v>597</v>
      </c>
      <c r="B586" s="21" t="s">
        <v>12</v>
      </c>
      <c r="C586" s="35">
        <v>37.332099999999997</v>
      </c>
      <c r="D586" s="35">
        <v>17.704000000000001</v>
      </c>
      <c r="E586" s="35">
        <v>42.221400000000003</v>
      </c>
      <c r="F586" s="35">
        <v>0.225386</v>
      </c>
      <c r="G586" s="35">
        <v>0.30104999999999998</v>
      </c>
      <c r="H586" s="35">
        <v>0.22726299999999999</v>
      </c>
      <c r="I586" s="35">
        <v>9.1160000000000008E-3</v>
      </c>
      <c r="J586" s="35">
        <v>1.9583E-2</v>
      </c>
      <c r="K586" s="35">
        <v>5.0971000000000002E-2</v>
      </c>
      <c r="L586" s="35">
        <v>98.101100000000002</v>
      </c>
      <c r="M586" s="35">
        <v>80.956699999999998</v>
      </c>
      <c r="N586" s="52">
        <v>1.9721623262606871</v>
      </c>
      <c r="O586" s="52">
        <v>9.7041303598680656E-2</v>
      </c>
      <c r="P586" s="70" t="s">
        <v>514</v>
      </c>
      <c r="Q586" s="70" t="s">
        <v>514</v>
      </c>
      <c r="R586" s="55" t="s">
        <v>514</v>
      </c>
      <c r="S586" s="55" t="s">
        <v>514</v>
      </c>
      <c r="T586" s="52">
        <v>73.254549467939626</v>
      </c>
      <c r="U586" s="52">
        <v>1.9992494256470574</v>
      </c>
      <c r="V586" s="52">
        <v>51.365960975496222</v>
      </c>
      <c r="W586" s="52">
        <v>1.2616200941349949</v>
      </c>
      <c r="X586" s="67">
        <v>1450.7855711224754</v>
      </c>
      <c r="Y586" s="67">
        <v>42.813256290669969</v>
      </c>
      <c r="Z586" s="52">
        <v>6.1911163062536536</v>
      </c>
      <c r="AA586" s="52">
        <v>0.16393921683226187</v>
      </c>
      <c r="AB586" s="68">
        <v>105.96640914356772</v>
      </c>
      <c r="AC586" s="68">
        <v>3.4384380548060318</v>
      </c>
      <c r="AD586" s="52">
        <v>9.1573014548226812</v>
      </c>
      <c r="AE586" s="52">
        <v>0.33332947661639684</v>
      </c>
      <c r="AF586" s="68">
        <v>269.20155918632827</v>
      </c>
      <c r="AG586" s="68">
        <v>7.4103893843412623</v>
      </c>
      <c r="AH586" s="67">
        <v>1775.3576336898141</v>
      </c>
      <c r="AI586" s="67">
        <v>55.421217136348695</v>
      </c>
      <c r="AJ586" s="68">
        <v>193.65730339804648</v>
      </c>
      <c r="AK586" s="68">
        <v>5.4897964795145144</v>
      </c>
      <c r="AL586" s="67">
        <v>2795.1771697333716</v>
      </c>
      <c r="AM586" s="67">
        <v>84.639781358248314</v>
      </c>
      <c r="AN586" s="52">
        <v>5.7210448960864762</v>
      </c>
      <c r="AO586" s="52">
        <v>0.35157259137961588</v>
      </c>
      <c r="AP586" s="68">
        <v>128.60753756910415</v>
      </c>
      <c r="AQ586" s="68">
        <v>4.4755085299819566</v>
      </c>
      <c r="AR586" s="71"/>
      <c r="AS586" s="71"/>
      <c r="AT586" s="70" t="s">
        <v>514</v>
      </c>
      <c r="AU586" s="70" t="s">
        <v>514</v>
      </c>
      <c r="AV586" s="70">
        <v>1.8933098122286364E-2</v>
      </c>
      <c r="AW586" s="70">
        <v>3.5095498958384475E-3</v>
      </c>
      <c r="AX586" s="70">
        <v>0.17592687151453254</v>
      </c>
      <c r="AY586" s="70">
        <v>8.5363289580392254E-3</v>
      </c>
      <c r="AZ586" s="70">
        <v>6.4226208399109169E-2</v>
      </c>
      <c r="BA586" s="70">
        <v>9.7062115587078189E-3</v>
      </c>
      <c r="BB586" s="70" t="s">
        <v>514</v>
      </c>
      <c r="BC586" s="70" t="s">
        <v>514</v>
      </c>
      <c r="BD586" s="70" t="s">
        <v>514</v>
      </c>
      <c r="BE586" s="70" t="s">
        <v>514</v>
      </c>
      <c r="BF586" s="70" t="s">
        <v>514</v>
      </c>
      <c r="BG586" s="70" t="s">
        <v>514</v>
      </c>
      <c r="BH586" s="70">
        <v>3.6370507260323377E-3</v>
      </c>
      <c r="BI586" s="70">
        <v>1.6710773606094522E-3</v>
      </c>
      <c r="BJ586" s="70">
        <v>4.9096222138185208E-2</v>
      </c>
      <c r="BK586" s="70">
        <v>6.2005580754229761E-3</v>
      </c>
    </row>
    <row r="587" spans="1:63" x14ac:dyDescent="0.15">
      <c r="A587" s="21" t="s">
        <v>597</v>
      </c>
      <c r="B587" s="21" t="s">
        <v>536</v>
      </c>
      <c r="C587" s="35">
        <v>37.634399999999999</v>
      </c>
      <c r="D587" s="35">
        <v>17.372800000000002</v>
      </c>
      <c r="E587" s="35">
        <v>42.676099999999998</v>
      </c>
      <c r="F587" s="35">
        <v>0.280945</v>
      </c>
      <c r="G587" s="35">
        <v>0.218524</v>
      </c>
      <c r="H587" s="35">
        <v>0.22936999999999999</v>
      </c>
      <c r="I587" s="35">
        <v>4.8310000000000002E-3</v>
      </c>
      <c r="J587" s="35">
        <v>2.0007E-2</v>
      </c>
      <c r="K587" s="35">
        <v>4.3949000000000002E-2</v>
      </c>
      <c r="L587" s="35">
        <v>98.483999999999995</v>
      </c>
      <c r="M587" s="35">
        <v>81.408799999999999</v>
      </c>
      <c r="N587" s="52">
        <v>1.7679712499384632</v>
      </c>
      <c r="O587" s="52">
        <v>7.9856906086414284E-2</v>
      </c>
      <c r="P587" s="70" t="s">
        <v>514</v>
      </c>
      <c r="Q587" s="70" t="s">
        <v>514</v>
      </c>
      <c r="R587" s="55" t="s">
        <v>514</v>
      </c>
      <c r="S587" s="55" t="s">
        <v>514</v>
      </c>
      <c r="T587" s="52">
        <v>81.405335587885318</v>
      </c>
      <c r="U587" s="52">
        <v>2.3068262603619893</v>
      </c>
      <c r="V587" s="52">
        <v>63.261236148769022</v>
      </c>
      <c r="W587" s="52">
        <v>1.5620058308338032</v>
      </c>
      <c r="X587" s="67">
        <v>1700.8539090020706</v>
      </c>
      <c r="Y587" s="67">
        <v>47.678399050973375</v>
      </c>
      <c r="Z587" s="52">
        <v>5.6414377556984219</v>
      </c>
      <c r="AA587" s="52">
        <v>0.13500876680303919</v>
      </c>
      <c r="AB587" s="68">
        <v>74.707881372603779</v>
      </c>
      <c r="AC587" s="68">
        <v>1.6671214811180761</v>
      </c>
      <c r="AD587" s="52">
        <v>8.5461974143592858</v>
      </c>
      <c r="AE587" s="52">
        <v>0.26851541171876409</v>
      </c>
      <c r="AF587" s="68">
        <v>382.01834929621333</v>
      </c>
      <c r="AG587" s="68">
        <v>14.054186763405841</v>
      </c>
      <c r="AH587" s="67">
        <v>1771.6002630365024</v>
      </c>
      <c r="AI587" s="67">
        <v>35.695021206461874</v>
      </c>
      <c r="AJ587" s="68">
        <v>192.71078676364743</v>
      </c>
      <c r="AK587" s="68">
        <v>5.3951448160746089</v>
      </c>
      <c r="AL587" s="67">
        <v>1985.9382845520704</v>
      </c>
      <c r="AM587" s="67">
        <v>52.641815235008103</v>
      </c>
      <c r="AN587" s="52">
        <v>4.8048254155214165</v>
      </c>
      <c r="AO587" s="52">
        <v>0.26634287225728476</v>
      </c>
      <c r="AP587" s="68">
        <v>110.78994700634578</v>
      </c>
      <c r="AQ587" s="68">
        <v>3.4621858439483058</v>
      </c>
      <c r="AR587" s="71"/>
      <c r="AS587" s="71"/>
      <c r="AT587" s="70" t="s">
        <v>514</v>
      </c>
      <c r="AU587" s="70" t="s">
        <v>514</v>
      </c>
      <c r="AV587" s="70">
        <v>3.1124166181514656E-2</v>
      </c>
      <c r="AW587" s="70">
        <v>4.8025419627262967E-3</v>
      </c>
      <c r="AX587" s="70">
        <v>0.13216592076412456</v>
      </c>
      <c r="AY587" s="70">
        <v>8.0457353397611099E-3</v>
      </c>
      <c r="AZ587" s="70">
        <v>8.0540904423320195E-2</v>
      </c>
      <c r="BA587" s="70">
        <v>1.0325756977348742E-2</v>
      </c>
      <c r="BB587" s="70">
        <v>4.4111962966814026E-3</v>
      </c>
      <c r="BC587" s="70">
        <v>1.3986719965087371E-3</v>
      </c>
      <c r="BD587" s="70" t="s">
        <v>514</v>
      </c>
      <c r="BE587" s="70" t="s">
        <v>514</v>
      </c>
      <c r="BF587" s="70">
        <v>4.2583025403556164E-3</v>
      </c>
      <c r="BG587" s="70">
        <v>1.0138815572275277E-3</v>
      </c>
      <c r="BH587" s="70">
        <v>3.9319467308457706E-3</v>
      </c>
      <c r="BI587" s="70">
        <v>1.7693760288805965E-3</v>
      </c>
      <c r="BJ587" s="70">
        <v>3.98462092715706E-2</v>
      </c>
      <c r="BK587" s="70">
        <v>6.2005580754229761E-3</v>
      </c>
    </row>
    <row r="588" spans="1:63" x14ac:dyDescent="0.15">
      <c r="A588" s="21" t="s">
        <v>597</v>
      </c>
      <c r="B588" s="21" t="s">
        <v>13</v>
      </c>
      <c r="C588" s="35">
        <v>39.636699999999998</v>
      </c>
      <c r="D588" s="35">
        <v>15.138400000000001</v>
      </c>
      <c r="E588" s="35">
        <v>45.088000000000001</v>
      </c>
      <c r="F588" s="35">
        <v>0.23713200000000001</v>
      </c>
      <c r="G588" s="35">
        <v>0.26699800000000001</v>
      </c>
      <c r="H588" s="35">
        <v>0.195162</v>
      </c>
      <c r="I588" s="35">
        <v>1.0062E-2</v>
      </c>
      <c r="J588" s="35">
        <v>2.2485999999999999E-2</v>
      </c>
      <c r="K588" s="35">
        <v>6.3638E-2</v>
      </c>
      <c r="L588" s="35">
        <v>100.654</v>
      </c>
      <c r="M588" s="35">
        <v>84.150199999999998</v>
      </c>
      <c r="N588" s="52">
        <v>1.4819015737048524</v>
      </c>
      <c r="O588" s="52">
        <v>8.1878599911386796E-2</v>
      </c>
      <c r="P588" s="70" t="s">
        <v>514</v>
      </c>
      <c r="Q588" s="70" t="s">
        <v>514</v>
      </c>
      <c r="R588" s="55" t="s">
        <v>514</v>
      </c>
      <c r="S588" s="55" t="s">
        <v>514</v>
      </c>
      <c r="T588" s="52">
        <v>77.8682019886636</v>
      </c>
      <c r="U588" s="52">
        <v>2.5631402892910993</v>
      </c>
      <c r="V588" s="52">
        <v>62.119770349313562</v>
      </c>
      <c r="W588" s="52">
        <v>1.4418515361542799</v>
      </c>
      <c r="X588" s="67">
        <v>1494.5718559652062</v>
      </c>
      <c r="Y588" s="67">
        <v>52.543541811276782</v>
      </c>
      <c r="Z588" s="52">
        <v>4.5131502045587375</v>
      </c>
      <c r="AA588" s="52">
        <v>0.13500876680303919</v>
      </c>
      <c r="AB588" s="68">
        <v>51.4723757295206</v>
      </c>
      <c r="AC588" s="68">
        <v>2.0839018513975951</v>
      </c>
      <c r="AD588" s="52">
        <v>6.6573303801997037</v>
      </c>
      <c r="AE588" s="52">
        <v>0.20370134682113142</v>
      </c>
      <c r="AF588" s="68">
        <v>571.11104393112828</v>
      </c>
      <c r="AG588" s="68">
        <v>17.887146789789252</v>
      </c>
      <c r="AH588" s="67">
        <v>1423.1041349418351</v>
      </c>
      <c r="AI588" s="67">
        <v>46.027790503069255</v>
      </c>
      <c r="AJ588" s="68">
        <v>174.72697071006539</v>
      </c>
      <c r="AK588" s="68">
        <v>5.77375146983423</v>
      </c>
      <c r="AL588" s="67">
        <v>2279.0809419391744</v>
      </c>
      <c r="AM588" s="67">
        <v>59.86716242412686</v>
      </c>
      <c r="AN588" s="52">
        <v>4.4106379645806353</v>
      </c>
      <c r="AO588" s="52">
        <v>0.23438172758641057</v>
      </c>
      <c r="AP588" s="68">
        <v>96.8567600733831</v>
      </c>
      <c r="AQ588" s="68">
        <v>2.6177502722535975</v>
      </c>
      <c r="AR588" s="71"/>
      <c r="AS588" s="71"/>
      <c r="AT588" s="70" t="s">
        <v>514</v>
      </c>
      <c r="AU588" s="70" t="s">
        <v>514</v>
      </c>
      <c r="AV588" s="70">
        <v>3.2324801672196229E-2</v>
      </c>
      <c r="AW588" s="70">
        <v>1.7547749479192239E-2</v>
      </c>
      <c r="AX588" s="70">
        <v>0.11578009391363547</v>
      </c>
      <c r="AY588" s="70">
        <v>8.1438540634167327E-3</v>
      </c>
      <c r="AZ588" s="70">
        <v>6.4019693259562208E-2</v>
      </c>
      <c r="BA588" s="70">
        <v>1.1358332675083616E-2</v>
      </c>
      <c r="BB588" s="70">
        <v>1.6784063958104846E-3</v>
      </c>
      <c r="BC588" s="70">
        <v>8.7148024397852087E-4</v>
      </c>
      <c r="BD588" s="70">
        <v>1.1041734798480212E-2</v>
      </c>
      <c r="BE588" s="70">
        <v>8.1250501347307214E-3</v>
      </c>
      <c r="BF588" s="70">
        <v>2.6360920487915719E-3</v>
      </c>
      <c r="BG588" s="70">
        <v>2.3319275816233134E-3</v>
      </c>
      <c r="BH588" s="70">
        <v>3.3421547212189044E-3</v>
      </c>
      <c r="BI588" s="70">
        <v>1.6710773606094522E-3</v>
      </c>
      <c r="BJ588" s="70">
        <v>2.8359929558082139E-2</v>
      </c>
      <c r="BK588" s="70">
        <v>4.1675882146285578E-3</v>
      </c>
    </row>
    <row r="589" spans="1:63" x14ac:dyDescent="0.15">
      <c r="A589" s="21" t="s">
        <v>597</v>
      </c>
      <c r="B589" s="21" t="s">
        <v>537</v>
      </c>
      <c r="C589" s="35">
        <v>39.457000000000001</v>
      </c>
      <c r="D589" s="35">
        <v>10.672000000000001</v>
      </c>
      <c r="E589" s="35">
        <v>48.500999999999998</v>
      </c>
      <c r="F589" s="35">
        <v>0.221608</v>
      </c>
      <c r="G589" s="35">
        <v>0.41492000000000001</v>
      </c>
      <c r="H589" s="35">
        <v>0.145149</v>
      </c>
      <c r="I589" s="35">
        <v>1.292E-3</v>
      </c>
      <c r="J589" s="35">
        <v>3.5112999999999998E-2</v>
      </c>
      <c r="K589" s="35">
        <v>0.104903</v>
      </c>
      <c r="L589" s="35">
        <v>99.552499999999995</v>
      </c>
      <c r="M589" s="35">
        <v>89.012600000000006</v>
      </c>
      <c r="N589" s="52">
        <v>1.3717192602438504</v>
      </c>
      <c r="O589" s="52">
        <v>9.2997915948735618E-2</v>
      </c>
      <c r="P589" s="70" t="s">
        <v>514</v>
      </c>
      <c r="Q589" s="70" t="s">
        <v>514</v>
      </c>
      <c r="R589" s="55" t="s">
        <v>514</v>
      </c>
      <c r="S589" s="55" t="s">
        <v>514</v>
      </c>
      <c r="T589" s="52">
        <v>113.34206359245242</v>
      </c>
      <c r="U589" s="52">
        <v>2.3068262603619893</v>
      </c>
      <c r="V589" s="52">
        <v>190.56471136172397</v>
      </c>
      <c r="W589" s="52">
        <v>5.0464803765399795</v>
      </c>
      <c r="X589" s="67">
        <v>1351.5366588122861</v>
      </c>
      <c r="Y589" s="67">
        <v>48.651427603034051</v>
      </c>
      <c r="Z589" s="52">
        <v>4.5902980713033319</v>
      </c>
      <c r="AA589" s="52">
        <v>0.13500876680303919</v>
      </c>
      <c r="AB589" s="68">
        <v>54.077253043767591</v>
      </c>
      <c r="AC589" s="68">
        <v>1.8755116662578357</v>
      </c>
      <c r="AD589" s="52">
        <v>5.8425249929151777</v>
      </c>
      <c r="AE589" s="52">
        <v>0.20370134682113142</v>
      </c>
      <c r="AF589" s="68">
        <v>903.30091288435733</v>
      </c>
      <c r="AG589" s="68">
        <v>31.941333553195097</v>
      </c>
      <c r="AH589" s="67">
        <v>1093.3948601137267</v>
      </c>
      <c r="AI589" s="67">
        <v>30.998307889822151</v>
      </c>
      <c r="AJ589" s="68">
        <v>153.14639144576699</v>
      </c>
      <c r="AK589" s="68">
        <v>5.963054796714041</v>
      </c>
      <c r="AL589" s="67">
        <v>3385.5912543299328</v>
      </c>
      <c r="AM589" s="67">
        <v>123.8630946706073</v>
      </c>
      <c r="AN589" s="52">
        <v>4.208217381665099</v>
      </c>
      <c r="AO589" s="52">
        <v>0.23438172758641057</v>
      </c>
      <c r="AP589" s="68">
        <v>67.723732849915649</v>
      </c>
      <c r="AQ589" s="68">
        <v>1.9422018148978302</v>
      </c>
      <c r="AR589" s="71"/>
      <c r="AS589" s="71"/>
      <c r="AT589" s="70" t="s">
        <v>514</v>
      </c>
      <c r="AU589" s="70" t="s">
        <v>514</v>
      </c>
      <c r="AV589" s="70">
        <v>7.2038129440894451E-3</v>
      </c>
      <c r="AW589" s="70">
        <v>2.2165578289505983E-3</v>
      </c>
      <c r="AX589" s="70">
        <v>0.13540383864476016</v>
      </c>
      <c r="AY589" s="70">
        <v>9.8118723655623297E-3</v>
      </c>
      <c r="AZ589" s="70">
        <v>6.2264314573412916E-2</v>
      </c>
      <c r="BA589" s="70">
        <v>9.1899237098403801E-3</v>
      </c>
      <c r="BB589" s="70">
        <v>1.6353703343794466E-3</v>
      </c>
      <c r="BC589" s="70">
        <v>8.1768516718972329E-4</v>
      </c>
      <c r="BD589" s="70" t="s">
        <v>514</v>
      </c>
      <c r="BE589" s="70" t="s">
        <v>514</v>
      </c>
      <c r="BF589" s="70">
        <v>3.1430328274053356E-4</v>
      </c>
      <c r="BG589" s="70">
        <v>2.4333157373460665E-4</v>
      </c>
      <c r="BH589" s="70">
        <v>4.8166347452860683E-3</v>
      </c>
      <c r="BI589" s="70">
        <v>2.2608693702363177E-3</v>
      </c>
      <c r="BJ589" s="70">
        <v>2.8868172023280743E-2</v>
      </c>
      <c r="BK589" s="70">
        <v>4.2692367076682782E-3</v>
      </c>
    </row>
    <row r="590" spans="1:63" x14ac:dyDescent="0.15">
      <c r="A590" s="21" t="s">
        <v>597</v>
      </c>
      <c r="B590" s="21" t="s">
        <v>14</v>
      </c>
      <c r="C590" s="35">
        <v>40.359499999999997</v>
      </c>
      <c r="D590" s="35">
        <v>10.389200000000001</v>
      </c>
      <c r="E590" s="35">
        <v>48.8444</v>
      </c>
      <c r="F590" s="35">
        <v>0.23316899999999999</v>
      </c>
      <c r="G590" s="35">
        <v>0.41580099999999998</v>
      </c>
      <c r="H590" s="35">
        <v>0.134515</v>
      </c>
      <c r="I590" s="35">
        <v>1.2305999999999999E-2</v>
      </c>
      <c r="J590" s="35">
        <v>3.6934000000000002E-2</v>
      </c>
      <c r="K590" s="35">
        <v>9.8567000000000002E-2</v>
      </c>
      <c r="L590" s="35">
        <v>100.529</v>
      </c>
      <c r="M590" s="35">
        <v>89.339799999999997</v>
      </c>
      <c r="N590" s="52">
        <v>1.2827647319450597</v>
      </c>
      <c r="O590" s="52">
        <v>9.1987069036249369E-2</v>
      </c>
      <c r="P590" s="70" t="s">
        <v>514</v>
      </c>
      <c r="Q590" s="70" t="s">
        <v>514</v>
      </c>
      <c r="R590" s="55" t="s">
        <v>514</v>
      </c>
      <c r="S590" s="55" t="s">
        <v>514</v>
      </c>
      <c r="T590" s="52">
        <v>95.092504732699794</v>
      </c>
      <c r="U590" s="52">
        <v>2.8194543182202092</v>
      </c>
      <c r="V590" s="52">
        <v>73.714659785887562</v>
      </c>
      <c r="W590" s="52">
        <v>2.6433944829495131</v>
      </c>
      <c r="X590" s="67">
        <v>1355.4287730205288</v>
      </c>
      <c r="Y590" s="67">
        <v>47.678399050973375</v>
      </c>
      <c r="Z590" s="52">
        <v>4.4167153711279958</v>
      </c>
      <c r="AA590" s="52">
        <v>0.15429573348918763</v>
      </c>
      <c r="AB590" s="68">
        <v>53.139497210638673</v>
      </c>
      <c r="AC590" s="68">
        <v>1.6671214811180761</v>
      </c>
      <c r="AD590" s="52">
        <v>5.8240066886587121</v>
      </c>
      <c r="AE590" s="52">
        <v>0.18518304256466492</v>
      </c>
      <c r="AF590" s="68">
        <v>788.31211209285493</v>
      </c>
      <c r="AG590" s="68">
        <v>22.997760158300469</v>
      </c>
      <c r="AH590" s="67">
        <v>1070.8506361938562</v>
      </c>
      <c r="AI590" s="67">
        <v>27.240937236510376</v>
      </c>
      <c r="AJ590" s="68">
        <v>147.27798831249282</v>
      </c>
      <c r="AK590" s="68">
        <v>4.5432798451154603</v>
      </c>
      <c r="AL590" s="67">
        <v>3395.9131788858167</v>
      </c>
      <c r="AM590" s="67">
        <v>103.21924555883942</v>
      </c>
      <c r="AN590" s="52">
        <v>3.9312207945175226</v>
      </c>
      <c r="AO590" s="52">
        <v>0.33026516159903307</v>
      </c>
      <c r="AP590" s="68">
        <v>74.648104537812273</v>
      </c>
      <c r="AQ590" s="68">
        <v>2.2799760435757142</v>
      </c>
      <c r="AR590" s="71"/>
      <c r="AS590" s="71"/>
      <c r="AT590" s="70" t="s">
        <v>514</v>
      </c>
      <c r="AU590" s="70" t="s">
        <v>514</v>
      </c>
      <c r="AV590" s="70">
        <v>8.4968050109772934E-3</v>
      </c>
      <c r="AW590" s="70">
        <v>2.4012709813631484E-3</v>
      </c>
      <c r="AX590" s="70">
        <v>0.11568197518997987</v>
      </c>
      <c r="AY590" s="70">
        <v>6.7701919322380073E-3</v>
      </c>
      <c r="AZ590" s="70">
        <v>5.317764843334602E-2</v>
      </c>
      <c r="BA590" s="70">
        <v>8.1573480121055076E-3</v>
      </c>
      <c r="BB590" s="70" t="s">
        <v>514</v>
      </c>
      <c r="BC590" s="70" t="s">
        <v>514</v>
      </c>
      <c r="BD590" s="70" t="s">
        <v>514</v>
      </c>
      <c r="BE590" s="70" t="s">
        <v>514</v>
      </c>
      <c r="BF590" s="70" t="s">
        <v>514</v>
      </c>
      <c r="BG590" s="70" t="s">
        <v>514</v>
      </c>
      <c r="BH590" s="70">
        <v>4.718336077014924E-3</v>
      </c>
      <c r="BI590" s="70">
        <v>2.2608693702363177E-3</v>
      </c>
      <c r="BJ590" s="70">
        <v>2.8563226544161577E-2</v>
      </c>
      <c r="BK590" s="70">
        <v>4.6758306798271622E-3</v>
      </c>
    </row>
    <row r="591" spans="1:63" x14ac:dyDescent="0.15">
      <c r="A591" s="21" t="s">
        <v>597</v>
      </c>
      <c r="B591" s="21" t="s">
        <v>15</v>
      </c>
      <c r="C591" s="35">
        <v>40.0854</v>
      </c>
      <c r="D591" s="35">
        <v>10.792400000000001</v>
      </c>
      <c r="E591" s="35">
        <v>48.453099999999999</v>
      </c>
      <c r="F591" s="35">
        <v>0.22505500000000001</v>
      </c>
      <c r="G591" s="35">
        <v>0.41709400000000002</v>
      </c>
      <c r="H591" s="35">
        <v>0.140378</v>
      </c>
      <c r="I591" s="35">
        <v>9.9299999999999996E-4</v>
      </c>
      <c r="J591" s="35">
        <v>4.3536999999999999E-2</v>
      </c>
      <c r="K591" s="35">
        <v>0.105</v>
      </c>
      <c r="L591" s="35">
        <v>100.26600000000001</v>
      </c>
      <c r="M591" s="35">
        <v>88.892600000000002</v>
      </c>
      <c r="N591" s="52">
        <v>1.2534501714829585</v>
      </c>
      <c r="O591" s="52">
        <v>6.9748436961551724E-2</v>
      </c>
      <c r="P591" s="70" t="s">
        <v>514</v>
      </c>
      <c r="Q591" s="70" t="s">
        <v>514</v>
      </c>
      <c r="R591" s="55" t="s">
        <v>514</v>
      </c>
      <c r="S591" s="55" t="s">
        <v>514</v>
      </c>
      <c r="T591" s="52">
        <v>119.49360028675105</v>
      </c>
      <c r="U591" s="52">
        <v>3.1270311529351411</v>
      </c>
      <c r="V591" s="52">
        <v>21.60974989811227</v>
      </c>
      <c r="W591" s="52">
        <v>0.57674061446171188</v>
      </c>
      <c r="X591" s="67">
        <v>1318.4536880422229</v>
      </c>
      <c r="Y591" s="67">
        <v>45.73234194685201</v>
      </c>
      <c r="Z591" s="52">
        <v>3.8477498538866164</v>
      </c>
      <c r="AA591" s="52">
        <v>0.12536528345996495</v>
      </c>
      <c r="AB591" s="68">
        <v>61.996080079078453</v>
      </c>
      <c r="AC591" s="68">
        <v>1.7713165736879557</v>
      </c>
      <c r="AD591" s="52">
        <v>5.3517899301188168</v>
      </c>
      <c r="AE591" s="52">
        <v>0.1574055861799652</v>
      </c>
      <c r="AF591" s="68">
        <v>816.42048561966669</v>
      </c>
      <c r="AG591" s="68">
        <v>21.720106816172667</v>
      </c>
      <c r="AH591" s="67">
        <v>1072.729321520512</v>
      </c>
      <c r="AI591" s="67">
        <v>28.180279899838318</v>
      </c>
      <c r="AJ591" s="68">
        <v>152.01057148448811</v>
      </c>
      <c r="AK591" s="68">
        <v>5.3951448160746089</v>
      </c>
      <c r="AL591" s="67">
        <v>3378.3659071408142</v>
      </c>
      <c r="AM591" s="67">
        <v>91.865128547367078</v>
      </c>
      <c r="AN591" s="52">
        <v>3.3133053308806222</v>
      </c>
      <c r="AO591" s="52">
        <v>0.28765030203786751</v>
      </c>
      <c r="AP591" s="68">
        <v>69.074829764627182</v>
      </c>
      <c r="AQ591" s="68">
        <v>2.111088929236772</v>
      </c>
      <c r="AR591" s="71"/>
      <c r="AS591" s="71"/>
      <c r="AT591" s="70" t="s">
        <v>514</v>
      </c>
      <c r="AU591" s="70" t="s">
        <v>514</v>
      </c>
      <c r="AV591" s="70">
        <v>8.8662313158023934E-3</v>
      </c>
      <c r="AW591" s="70">
        <v>2.1242012527443233E-3</v>
      </c>
      <c r="AX591" s="70">
        <v>0.10812683346849687</v>
      </c>
      <c r="AY591" s="70">
        <v>7.45702299782737E-3</v>
      </c>
      <c r="AZ591" s="70">
        <v>5.6172117956777158E-2</v>
      </c>
      <c r="BA591" s="70">
        <v>6.6084844655031954E-3</v>
      </c>
      <c r="BB591" s="70">
        <v>1.1296966125647493E-3</v>
      </c>
      <c r="BC591" s="70">
        <v>5.0567372181469731E-4</v>
      </c>
      <c r="BD591" s="70" t="s">
        <v>514</v>
      </c>
      <c r="BE591" s="70" t="s">
        <v>514</v>
      </c>
      <c r="BF591" s="70">
        <v>4.2583025403556166E-4</v>
      </c>
      <c r="BG591" s="70">
        <v>2.6360920487915719E-4</v>
      </c>
      <c r="BH591" s="70">
        <v>6.1928161010820883E-3</v>
      </c>
      <c r="BI591" s="70">
        <v>2.2608693702363177E-3</v>
      </c>
      <c r="BJ591" s="70">
        <v>2.4700583808652182E-2</v>
      </c>
      <c r="BK591" s="70">
        <v>4.4725336937477206E-3</v>
      </c>
    </row>
    <row r="592" spans="1:63" x14ac:dyDescent="0.15">
      <c r="A592" s="21" t="s">
        <v>597</v>
      </c>
      <c r="B592" s="21" t="s">
        <v>16</v>
      </c>
      <c r="C592" s="35">
        <v>40.089599999999997</v>
      </c>
      <c r="D592" s="35">
        <v>11.1373</v>
      </c>
      <c r="E592" s="35">
        <v>48.034100000000002</v>
      </c>
      <c r="F592" s="35">
        <v>0.244952</v>
      </c>
      <c r="G592" s="35">
        <v>0.41105599999999998</v>
      </c>
      <c r="H592" s="35">
        <v>0.140958</v>
      </c>
      <c r="I592" s="35">
        <v>1.6621E-2</v>
      </c>
      <c r="J592" s="35">
        <v>4.1632000000000002E-2</v>
      </c>
      <c r="K592" s="35">
        <v>9.9001000000000006E-2</v>
      </c>
      <c r="L592" s="35">
        <v>100.30500000000001</v>
      </c>
      <c r="M592" s="35">
        <v>88.490099999999998</v>
      </c>
      <c r="N592" s="52">
        <v>1.2534501714829585</v>
      </c>
      <c r="O592" s="52">
        <v>0.11119316037348824</v>
      </c>
      <c r="P592" s="70" t="s">
        <v>514</v>
      </c>
      <c r="Q592" s="70" t="s">
        <v>514</v>
      </c>
      <c r="R592" s="55" t="s">
        <v>514</v>
      </c>
      <c r="S592" s="55" t="s">
        <v>514</v>
      </c>
      <c r="T592" s="52">
        <v>199.41231450684754</v>
      </c>
      <c r="U592" s="52">
        <v>22.555634545761674</v>
      </c>
      <c r="V592" s="52">
        <v>48.001640724469567</v>
      </c>
      <c r="W592" s="52">
        <v>2.9437802196483216</v>
      </c>
      <c r="X592" s="67">
        <v>1476.0843134760532</v>
      </c>
      <c r="Y592" s="67">
        <v>52.543541811276782</v>
      </c>
      <c r="Z592" s="52">
        <v>4.1949152542372881</v>
      </c>
      <c r="AA592" s="52">
        <v>0.17358270017533606</v>
      </c>
      <c r="AB592" s="68">
        <v>79.500855630818251</v>
      </c>
      <c r="AC592" s="68">
        <v>6.8768761096120636</v>
      </c>
      <c r="AD592" s="52">
        <v>7.4073217025865965</v>
      </c>
      <c r="AE592" s="52">
        <v>0.49073506279636203</v>
      </c>
      <c r="AF592" s="68">
        <v>1042.5651271762879</v>
      </c>
      <c r="AG592" s="68">
        <v>100.9346140280965</v>
      </c>
      <c r="AH592" s="67">
        <v>1072.729321520512</v>
      </c>
      <c r="AI592" s="67">
        <v>46.027790503069255</v>
      </c>
      <c r="AJ592" s="68">
        <v>157.59501962744253</v>
      </c>
      <c r="AK592" s="68">
        <v>4.2593248547957439</v>
      </c>
      <c r="AL592" s="67">
        <v>3602.3516700034957</v>
      </c>
      <c r="AM592" s="67">
        <v>154.82886833825913</v>
      </c>
      <c r="AN592" s="52">
        <v>3.6648779222602381</v>
      </c>
      <c r="AO592" s="52">
        <v>0.51137831473398665</v>
      </c>
      <c r="AP592" s="68">
        <v>79.376943739302632</v>
      </c>
      <c r="AQ592" s="68">
        <v>4.3066214156430149</v>
      </c>
      <c r="AR592" s="71"/>
      <c r="AS592" s="71"/>
      <c r="AT592" s="70" t="s">
        <v>514</v>
      </c>
      <c r="AU592" s="70" t="s">
        <v>514</v>
      </c>
      <c r="AV592" s="70">
        <v>0.32232445095989953</v>
      </c>
      <c r="AW592" s="70">
        <v>8.4044484347710197E-2</v>
      </c>
      <c r="AX592" s="70">
        <v>0.15600877061244103</v>
      </c>
      <c r="AY592" s="70">
        <v>1.668018302145596E-2</v>
      </c>
      <c r="AZ592" s="70">
        <v>0.23955756187449084</v>
      </c>
      <c r="BA592" s="70">
        <v>5.5759087677683207E-2</v>
      </c>
      <c r="BB592" s="70">
        <v>7.3161304432764708E-3</v>
      </c>
      <c r="BC592" s="70">
        <v>5.0567372181469731E-3</v>
      </c>
      <c r="BD592" s="70">
        <v>6.041703946338229E-2</v>
      </c>
      <c r="BE592" s="70">
        <v>3.1250192825887389E-2</v>
      </c>
      <c r="BF592" s="70">
        <v>3.8527499174646054E-2</v>
      </c>
      <c r="BG592" s="70">
        <v>1.3180460243957859E-2</v>
      </c>
      <c r="BH592" s="70">
        <v>2.1625707019651736E-2</v>
      </c>
      <c r="BI592" s="70">
        <v>9.0434774809452709E-3</v>
      </c>
      <c r="BJ592" s="70">
        <v>1.9516510663626415E-2</v>
      </c>
      <c r="BK592" s="70">
        <v>8.4368249222968369E-3</v>
      </c>
    </row>
    <row r="593" spans="1:63" x14ac:dyDescent="0.15">
      <c r="A593" s="21" t="s">
        <v>597</v>
      </c>
      <c r="B593" s="21" t="s">
        <v>17</v>
      </c>
      <c r="C593" s="35">
        <v>38.957900000000002</v>
      </c>
      <c r="D593" s="35">
        <v>15.6782</v>
      </c>
      <c r="E593" s="35">
        <v>44.622199999999999</v>
      </c>
      <c r="F593" s="35">
        <v>0.23399600000000001</v>
      </c>
      <c r="G593" s="35">
        <v>0.29403400000000002</v>
      </c>
      <c r="H593" s="35">
        <v>0.19142400000000001</v>
      </c>
      <c r="I593" s="35">
        <v>-1.4999999999999999E-4</v>
      </c>
      <c r="J593" s="35">
        <v>2.1592E-2</v>
      </c>
      <c r="K593" s="35">
        <v>0.177347</v>
      </c>
      <c r="L593" s="35">
        <v>100.181</v>
      </c>
      <c r="M593" s="35">
        <v>83.534899999999993</v>
      </c>
      <c r="N593" s="52">
        <v>1.7234939857890679</v>
      </c>
      <c r="O593" s="52">
        <v>7.2780977699010485E-2</v>
      </c>
      <c r="P593" s="70" t="s">
        <v>514</v>
      </c>
      <c r="Q593" s="70" t="s">
        <v>514</v>
      </c>
      <c r="R593" s="55" t="s">
        <v>514</v>
      </c>
      <c r="S593" s="55" t="s">
        <v>514</v>
      </c>
      <c r="T593" s="52">
        <v>93.14451811283854</v>
      </c>
      <c r="U593" s="52">
        <v>2.5631402892910993</v>
      </c>
      <c r="V593" s="52">
        <v>57.854292888190479</v>
      </c>
      <c r="W593" s="52">
        <v>1.2015429467952332</v>
      </c>
      <c r="X593" s="67">
        <v>1687.231509273221</v>
      </c>
      <c r="Y593" s="67">
        <v>43.786284842730652</v>
      </c>
      <c r="Z593" s="52">
        <v>5.8439509059029806</v>
      </c>
      <c r="AA593" s="52">
        <v>0.17358270017533606</v>
      </c>
      <c r="AB593" s="68">
        <v>75.333051928023053</v>
      </c>
      <c r="AC593" s="68">
        <v>2.6048773142469939</v>
      </c>
      <c r="AD593" s="52">
        <v>9.0924873899250471</v>
      </c>
      <c r="AE593" s="52">
        <v>0.31481117235993039</v>
      </c>
      <c r="AF593" s="68">
        <v>405.27164012293935</v>
      </c>
      <c r="AG593" s="68">
        <v>11.882176081788577</v>
      </c>
      <c r="AH593" s="67">
        <v>1732.1478711767288</v>
      </c>
      <c r="AI593" s="67">
        <v>41.331077186429539</v>
      </c>
      <c r="AJ593" s="68">
        <v>186.55842864005359</v>
      </c>
      <c r="AK593" s="68">
        <v>4.9218864988750823</v>
      </c>
      <c r="AL593" s="67">
        <v>2080.8999904662028</v>
      </c>
      <c r="AM593" s="67">
        <v>69.156894524422412</v>
      </c>
      <c r="AN593" s="52">
        <v>4.8794014197534565</v>
      </c>
      <c r="AO593" s="52">
        <v>0.24503544247670198</v>
      </c>
      <c r="AP593" s="68">
        <v>112.81659237841309</v>
      </c>
      <c r="AQ593" s="68">
        <v>3.5466294011177775</v>
      </c>
      <c r="AR593" s="71"/>
      <c r="AS593" s="71"/>
      <c r="AT593" s="70" t="s">
        <v>514</v>
      </c>
      <c r="AU593" s="70" t="s">
        <v>514</v>
      </c>
      <c r="AV593" s="70">
        <v>8.8662313158023934E-3</v>
      </c>
      <c r="AW593" s="70">
        <v>2.7706972861882484E-3</v>
      </c>
      <c r="AX593" s="70">
        <v>0.12804493437058839</v>
      </c>
      <c r="AY593" s="70">
        <v>7.1626668268605009E-3</v>
      </c>
      <c r="AZ593" s="70">
        <v>4.7601739665577701E-2</v>
      </c>
      <c r="BA593" s="70">
        <v>7.5378025934645819E-3</v>
      </c>
      <c r="BB593" s="70" t="s">
        <v>514</v>
      </c>
      <c r="BC593" s="70" t="s">
        <v>514</v>
      </c>
      <c r="BD593" s="70" t="s">
        <v>514</v>
      </c>
      <c r="BE593" s="70" t="s">
        <v>514</v>
      </c>
      <c r="BF593" s="70">
        <v>5.5763485647514026E-4</v>
      </c>
      <c r="BG593" s="70">
        <v>3.1430328274053356E-4</v>
      </c>
      <c r="BH593" s="70">
        <v>4.5217387404726354E-3</v>
      </c>
      <c r="BI593" s="70">
        <v>1.7693760288805965E-3</v>
      </c>
      <c r="BJ593" s="70">
        <v>3.7914887903815905E-2</v>
      </c>
      <c r="BK593" s="70">
        <v>4.0659397215888366E-3</v>
      </c>
    </row>
    <row r="594" spans="1:63" x14ac:dyDescent="0.15">
      <c r="A594" s="21" t="s">
        <v>597</v>
      </c>
      <c r="B594" s="21" t="s">
        <v>18</v>
      </c>
      <c r="C594" s="35">
        <v>38.628999999999998</v>
      </c>
      <c r="D594" s="35">
        <v>17.238600000000002</v>
      </c>
      <c r="E594" s="35">
        <v>42.891500000000001</v>
      </c>
      <c r="F594" s="35">
        <v>0.284916</v>
      </c>
      <c r="G594" s="35">
        <v>0.230485</v>
      </c>
      <c r="H594" s="35">
        <v>0.22504099999999999</v>
      </c>
      <c r="I594" s="35">
        <v>2.2959999999999999E-3</v>
      </c>
      <c r="J594" s="35">
        <v>2.1078E-2</v>
      </c>
      <c r="K594" s="35">
        <v>5.3175E-2</v>
      </c>
      <c r="L594" s="35">
        <v>99.578100000000006</v>
      </c>
      <c r="M594" s="35">
        <v>81.601600000000005</v>
      </c>
      <c r="N594" s="52">
        <v>1.6406045389651946</v>
      </c>
      <c r="O594" s="52">
        <v>8.8954528298790594E-2</v>
      </c>
      <c r="P594" s="70" t="s">
        <v>514</v>
      </c>
      <c r="Q594" s="70" t="s">
        <v>514</v>
      </c>
      <c r="R594" s="55" t="s">
        <v>514</v>
      </c>
      <c r="S594" s="55" t="s">
        <v>514</v>
      </c>
      <c r="T594" s="52">
        <v>88.274551563185454</v>
      </c>
      <c r="U594" s="52">
        <v>2.1017750372187014</v>
      </c>
      <c r="V594" s="52">
        <v>24.871938998661328</v>
      </c>
      <c r="W594" s="52">
        <v>0.72092576807713993</v>
      </c>
      <c r="X594" s="67">
        <v>1355.4287730205288</v>
      </c>
      <c r="Y594" s="67">
        <v>43.786284842730652</v>
      </c>
      <c r="Z594" s="52">
        <v>5.4967855055523094</v>
      </c>
      <c r="AA594" s="52">
        <v>0.2507305669199299</v>
      </c>
      <c r="AB594" s="68">
        <v>107.94611590239542</v>
      </c>
      <c r="AC594" s="68">
        <v>3.4384380548060318</v>
      </c>
      <c r="AD594" s="52">
        <v>7.0739922259701995</v>
      </c>
      <c r="AE594" s="52">
        <v>0.19444219469289817</v>
      </c>
      <c r="AF594" s="68">
        <v>278.14513258122287</v>
      </c>
      <c r="AG594" s="68">
        <v>8.4325120580435051</v>
      </c>
      <c r="AH594" s="67">
        <v>1645.7283461505579</v>
      </c>
      <c r="AI594" s="67">
        <v>38.513049196445706</v>
      </c>
      <c r="AJ594" s="68">
        <v>173.02324076814713</v>
      </c>
      <c r="AK594" s="68">
        <v>5.0165381623149869</v>
      </c>
      <c r="AL594" s="67">
        <v>2718.79492801983</v>
      </c>
      <c r="AM594" s="67">
        <v>79.478819080306351</v>
      </c>
      <c r="AN594" s="52">
        <v>3.3878813351126622</v>
      </c>
      <c r="AO594" s="52">
        <v>0.3196114467087417</v>
      </c>
      <c r="AP594" s="68">
        <v>110.02995499182057</v>
      </c>
      <c r="AQ594" s="68">
        <v>3.5466294011177775</v>
      </c>
      <c r="AR594" s="71"/>
      <c r="AS594" s="71"/>
      <c r="AT594" s="70" t="s">
        <v>514</v>
      </c>
      <c r="AU594" s="70" t="s">
        <v>514</v>
      </c>
      <c r="AV594" s="70">
        <v>6.8343866392643459E-3</v>
      </c>
      <c r="AW594" s="70">
        <v>2.4936275575694234E-3</v>
      </c>
      <c r="AX594" s="70">
        <v>0.13373582034261455</v>
      </c>
      <c r="AY594" s="70">
        <v>8.0457353397611099E-3</v>
      </c>
      <c r="AZ594" s="70">
        <v>5.4210224131080897E-2</v>
      </c>
      <c r="BA594" s="70">
        <v>7.2280298841441194E-3</v>
      </c>
      <c r="BB594" s="70">
        <v>9.2527532076731845E-4</v>
      </c>
      <c r="BC594" s="70">
        <v>5.4870978324573539E-4</v>
      </c>
      <c r="BD594" s="70" t="s">
        <v>514</v>
      </c>
      <c r="BE594" s="70" t="s">
        <v>514</v>
      </c>
      <c r="BF594" s="70">
        <v>4.6638551632466275E-4</v>
      </c>
      <c r="BG594" s="70">
        <v>2.4333157373460665E-4</v>
      </c>
      <c r="BH594" s="70">
        <v>4.5217387404726354E-3</v>
      </c>
      <c r="BI594" s="70">
        <v>1.7693760288805965E-3</v>
      </c>
      <c r="BJ594" s="70">
        <v>3.4153893661346225E-2</v>
      </c>
      <c r="BK594" s="70">
        <v>3.5576972563902323E-3</v>
      </c>
    </row>
    <row r="595" spans="1:63" x14ac:dyDescent="0.15">
      <c r="A595" s="21" t="s">
        <v>597</v>
      </c>
      <c r="B595" s="21" t="s">
        <v>19</v>
      </c>
      <c r="C595" s="35">
        <v>39.530799999999999</v>
      </c>
      <c r="D595" s="35">
        <v>11.6488</v>
      </c>
      <c r="E595" s="35">
        <v>47.670699999999997</v>
      </c>
      <c r="F595" s="35">
        <v>0.221778</v>
      </c>
      <c r="G595" s="35">
        <v>0.39687499999999998</v>
      </c>
      <c r="H595" s="35">
        <v>0.14438500000000001</v>
      </c>
      <c r="I595" s="35">
        <v>1.2586999999999999E-2</v>
      </c>
      <c r="J595" s="35">
        <v>3.3805000000000002E-2</v>
      </c>
      <c r="K595" s="35">
        <v>9.1372999999999996E-2</v>
      </c>
      <c r="L595" s="35">
        <v>99.753900000000002</v>
      </c>
      <c r="M595" s="35">
        <v>87.944500000000005</v>
      </c>
      <c r="N595" s="52">
        <v>1.3636324849439603</v>
      </c>
      <c r="O595" s="52">
        <v>9.7041303598680656E-2</v>
      </c>
      <c r="P595" s="70" t="s">
        <v>514</v>
      </c>
      <c r="Q595" s="70" t="s">
        <v>514</v>
      </c>
      <c r="R595" s="55" t="s">
        <v>514</v>
      </c>
      <c r="S595" s="55" t="s">
        <v>514</v>
      </c>
      <c r="T595" s="52">
        <v>99.449843224494657</v>
      </c>
      <c r="U595" s="52">
        <v>2.4606146777194553</v>
      </c>
      <c r="V595" s="52">
        <v>74.075122669926131</v>
      </c>
      <c r="W595" s="52">
        <v>1.6821601255133263</v>
      </c>
      <c r="X595" s="67">
        <v>1356.4018015725894</v>
      </c>
      <c r="Y595" s="67">
        <v>49.624456155094734</v>
      </c>
      <c r="Z595" s="52">
        <v>4.1949152542372881</v>
      </c>
      <c r="AA595" s="52">
        <v>0.14465225014611338</v>
      </c>
      <c r="AB595" s="68">
        <v>53.764667766057954</v>
      </c>
      <c r="AC595" s="68">
        <v>1.7713165736879557</v>
      </c>
      <c r="AD595" s="52">
        <v>6.6202937716867707</v>
      </c>
      <c r="AE595" s="52">
        <v>0.21296049894936467</v>
      </c>
      <c r="AF595" s="68">
        <v>744.87189846050967</v>
      </c>
      <c r="AG595" s="68">
        <v>24.275413500428272</v>
      </c>
      <c r="AH595" s="67">
        <v>1152.5734479033872</v>
      </c>
      <c r="AI595" s="67">
        <v>38.513049196445706</v>
      </c>
      <c r="AJ595" s="68">
        <v>152.67313312856746</v>
      </c>
      <c r="AK595" s="68">
        <v>5.3951448160746089</v>
      </c>
      <c r="AL595" s="67">
        <v>3457.8447262211203</v>
      </c>
      <c r="AM595" s="67">
        <v>123.8630946706073</v>
      </c>
      <c r="AN595" s="52">
        <v>3.7607613562728601</v>
      </c>
      <c r="AO595" s="52">
        <v>0.38353373605049002</v>
      </c>
      <c r="AP595" s="68">
        <v>92.043477314723262</v>
      </c>
      <c r="AQ595" s="68">
        <v>3.1244116152704229</v>
      </c>
      <c r="AR595" s="71"/>
      <c r="AS595" s="71"/>
      <c r="AT595" s="70" t="s">
        <v>514</v>
      </c>
      <c r="AU595" s="70" t="s">
        <v>514</v>
      </c>
      <c r="AV595" s="70">
        <v>1.8656028393667538E-2</v>
      </c>
      <c r="AW595" s="70">
        <v>5.5413945723764967E-3</v>
      </c>
      <c r="AX595" s="70">
        <v>0.12245216712221786</v>
      </c>
      <c r="AY595" s="70">
        <v>8.2419727870723554E-3</v>
      </c>
      <c r="AZ595" s="70">
        <v>5.4210224131080897E-2</v>
      </c>
      <c r="BA595" s="70">
        <v>9.086666140066894E-3</v>
      </c>
      <c r="BB595" s="70">
        <v>1.9581407951122323E-3</v>
      </c>
      <c r="BC595" s="70">
        <v>1.0436244897026731E-3</v>
      </c>
      <c r="BD595" s="70" t="s">
        <v>514</v>
      </c>
      <c r="BE595" s="70" t="s">
        <v>514</v>
      </c>
      <c r="BF595" s="70">
        <v>1.7742927251481735E-3</v>
      </c>
      <c r="BG595" s="70">
        <v>8.5166050807112333E-4</v>
      </c>
      <c r="BH595" s="70">
        <v>6.389413437624376E-3</v>
      </c>
      <c r="BI595" s="70">
        <v>2.9489600481343277E-3</v>
      </c>
      <c r="BJ595" s="70">
        <v>2.957971147455879E-2</v>
      </c>
      <c r="BK595" s="70">
        <v>4.574182186787441E-3</v>
      </c>
    </row>
    <row r="596" spans="1:63" x14ac:dyDescent="0.15">
      <c r="A596" s="21" t="s">
        <v>597</v>
      </c>
      <c r="B596" s="21" t="s">
        <v>20</v>
      </c>
      <c r="C596" s="35">
        <v>38.844499999999996</v>
      </c>
      <c r="D596" s="35">
        <v>17.578700000000001</v>
      </c>
      <c r="E596" s="35">
        <v>42.761899999999997</v>
      </c>
      <c r="F596" s="35">
        <v>0.28161799999999998</v>
      </c>
      <c r="G596" s="35">
        <v>0.22185199999999999</v>
      </c>
      <c r="H596" s="35">
        <v>0.23074700000000001</v>
      </c>
      <c r="I596" s="35">
        <v>1.0666E-2</v>
      </c>
      <c r="J596" s="35">
        <v>1.9456000000000001E-2</v>
      </c>
      <c r="K596" s="35">
        <v>4.5496000000000002E-2</v>
      </c>
      <c r="L596" s="35">
        <v>100.002</v>
      </c>
      <c r="M596" s="35">
        <v>81.260499999999993</v>
      </c>
      <c r="N596" s="52">
        <v>1.940826071973613</v>
      </c>
      <c r="O596" s="52">
        <v>0.14151856774807597</v>
      </c>
      <c r="P596" s="70" t="s">
        <v>514</v>
      </c>
      <c r="Q596" s="70" t="s">
        <v>514</v>
      </c>
      <c r="R596" s="55" t="s">
        <v>514</v>
      </c>
      <c r="S596" s="55" t="s">
        <v>514</v>
      </c>
      <c r="T596" s="52">
        <v>82.584380120959224</v>
      </c>
      <c r="U596" s="52">
        <v>4.8699665496530891</v>
      </c>
      <c r="V596" s="52">
        <v>90.776569630379868</v>
      </c>
      <c r="W596" s="52">
        <v>5.2267118185592638</v>
      </c>
      <c r="X596" s="67">
        <v>1634.6879674619443</v>
      </c>
      <c r="Y596" s="67">
        <v>97.302855206068102</v>
      </c>
      <c r="Z596" s="52">
        <v>5.7957334891876098</v>
      </c>
      <c r="AA596" s="52">
        <v>0.27001753360607839</v>
      </c>
      <c r="AB596" s="68">
        <v>70.227492392098966</v>
      </c>
      <c r="AC596" s="68">
        <v>4.0636086102253106</v>
      </c>
      <c r="AD596" s="52">
        <v>9.2128563675920798</v>
      </c>
      <c r="AE596" s="52">
        <v>0.41666184577049609</v>
      </c>
      <c r="AF596" s="68">
        <v>384.57365598046897</v>
      </c>
      <c r="AG596" s="68">
        <v>22.997760158300469</v>
      </c>
      <c r="AH596" s="67">
        <v>1841.1116201227703</v>
      </c>
      <c r="AI596" s="67">
        <v>103.32769296607384</v>
      </c>
      <c r="AJ596" s="68">
        <v>200.09361651196005</v>
      </c>
      <c r="AK596" s="68">
        <v>9.2758630171107317</v>
      </c>
      <c r="AL596" s="67">
        <v>1909.5560428385293</v>
      </c>
      <c r="AM596" s="67">
        <v>134.18501922649125</v>
      </c>
      <c r="AN596" s="52">
        <v>5.4653557387194827</v>
      </c>
      <c r="AO596" s="52">
        <v>0.36222630626990726</v>
      </c>
      <c r="AP596" s="68">
        <v>117.71431869424242</v>
      </c>
      <c r="AQ596" s="68">
        <v>6.7554845735576707</v>
      </c>
      <c r="AR596" s="71"/>
      <c r="AS596" s="71"/>
      <c r="AT596" s="70" t="s">
        <v>514</v>
      </c>
      <c r="AU596" s="70" t="s">
        <v>514</v>
      </c>
      <c r="AV596" s="70">
        <v>6.6496734868517954E-2</v>
      </c>
      <c r="AW596" s="70">
        <v>3.9713327768698223E-2</v>
      </c>
      <c r="AX596" s="70">
        <v>0.13736621311787262</v>
      </c>
      <c r="AY596" s="70">
        <v>1.1774246838674795E-2</v>
      </c>
      <c r="AZ596" s="70">
        <v>7.9508328725585317E-2</v>
      </c>
      <c r="BA596" s="70">
        <v>1.8586362559227736E-2</v>
      </c>
      <c r="BB596" s="70">
        <v>1.3986719965087371E-3</v>
      </c>
      <c r="BC596" s="70">
        <v>1.183491689353547E-3</v>
      </c>
      <c r="BD596" s="70">
        <v>1.9791788789728679E-2</v>
      </c>
      <c r="BE596" s="70">
        <v>1.6666769507139943E-2</v>
      </c>
      <c r="BF596" s="70">
        <v>5.88051303191966E-3</v>
      </c>
      <c r="BG596" s="70">
        <v>4.6638551632466269E-3</v>
      </c>
      <c r="BH596" s="70">
        <v>9.6332694905721366E-3</v>
      </c>
      <c r="BI596" s="70">
        <v>4.6200374087437797E-3</v>
      </c>
      <c r="BJ596" s="70">
        <v>3.608521502910092E-2</v>
      </c>
      <c r="BK596" s="70">
        <v>7.6236369779790689E-3</v>
      </c>
    </row>
    <row r="597" spans="1:63" x14ac:dyDescent="0.15">
      <c r="A597" s="21" t="s">
        <v>597</v>
      </c>
      <c r="B597" s="21" t="s">
        <v>21</v>
      </c>
      <c r="C597" s="35">
        <v>38.415599999999998</v>
      </c>
      <c r="D597" s="35">
        <v>17.9162</v>
      </c>
      <c r="E597" s="35">
        <v>42.489699999999999</v>
      </c>
      <c r="F597" s="35">
        <v>0.28880299999999998</v>
      </c>
      <c r="G597" s="35">
        <v>0.21044199999999999</v>
      </c>
      <c r="H597" s="35">
        <v>0.234292</v>
      </c>
      <c r="I597" s="35">
        <v>8.6300000000000005E-3</v>
      </c>
      <c r="J597" s="35">
        <v>2.0789999999999999E-2</v>
      </c>
      <c r="K597" s="35">
        <v>4.1804000000000001E-2</v>
      </c>
      <c r="L597" s="35">
        <v>99.629800000000003</v>
      </c>
      <c r="M597" s="35">
        <v>80.870599999999996</v>
      </c>
      <c r="N597" s="52">
        <v>1.7184397512266365</v>
      </c>
      <c r="O597" s="52">
        <v>0.10108469124862568</v>
      </c>
      <c r="P597" s="70" t="s">
        <v>514</v>
      </c>
      <c r="Q597" s="70" t="s">
        <v>514</v>
      </c>
      <c r="R597" s="55" t="s">
        <v>514</v>
      </c>
      <c r="S597" s="55" t="s">
        <v>514</v>
      </c>
      <c r="T597" s="52">
        <v>69.512364645574607</v>
      </c>
      <c r="U597" s="52">
        <v>1.4866213677888376</v>
      </c>
      <c r="V597" s="52">
        <v>46.139249156936955</v>
      </c>
      <c r="W597" s="52">
        <v>1.5019286834940415</v>
      </c>
      <c r="X597" s="67">
        <v>1657.0676241593399</v>
      </c>
      <c r="Y597" s="67">
        <v>46.705370498912693</v>
      </c>
      <c r="Z597" s="52">
        <v>5.4967855055523094</v>
      </c>
      <c r="AA597" s="52">
        <v>0.16393921683226187</v>
      </c>
      <c r="AB597" s="68">
        <v>68.560370910980879</v>
      </c>
      <c r="AC597" s="68">
        <v>2.5006822216771138</v>
      </c>
      <c r="AD597" s="52">
        <v>7.9536116781523578</v>
      </c>
      <c r="AE597" s="52">
        <v>0.24073795533406439</v>
      </c>
      <c r="AF597" s="68">
        <v>331.67880761637792</v>
      </c>
      <c r="AG597" s="68">
        <v>7.9214507211923841</v>
      </c>
      <c r="AH597" s="67">
        <v>1776.2969763531421</v>
      </c>
      <c r="AI597" s="67">
        <v>43.209762513085423</v>
      </c>
      <c r="AJ597" s="68">
        <v>197.44336993564269</v>
      </c>
      <c r="AK597" s="68">
        <v>6.9095714311130951</v>
      </c>
      <c r="AL597" s="67">
        <v>1892.0087710935265</v>
      </c>
      <c r="AM597" s="67">
        <v>55.738392601773285</v>
      </c>
      <c r="AN597" s="52">
        <v>4.8580939899728728</v>
      </c>
      <c r="AO597" s="52">
        <v>0.24503544247670198</v>
      </c>
      <c r="AP597" s="68">
        <v>110.70550344917632</v>
      </c>
      <c r="AQ597" s="68">
        <v>3.7155165154567191</v>
      </c>
      <c r="AR597" s="71"/>
      <c r="AS597" s="71"/>
      <c r="AT597" s="70" t="s">
        <v>514</v>
      </c>
      <c r="AU597" s="70" t="s">
        <v>514</v>
      </c>
      <c r="AV597" s="70">
        <v>6.7420300630580705E-3</v>
      </c>
      <c r="AW597" s="70">
        <v>2.1242012527443233E-3</v>
      </c>
      <c r="AX597" s="70">
        <v>0.12147097988566163</v>
      </c>
      <c r="AY597" s="70">
        <v>8.2419727870723554E-3</v>
      </c>
      <c r="AZ597" s="70">
        <v>4.5123557991014009E-2</v>
      </c>
      <c r="BA597" s="70">
        <v>5.7824239073152959E-3</v>
      </c>
      <c r="BB597" s="70" t="s">
        <v>514</v>
      </c>
      <c r="BC597" s="70" t="s">
        <v>514</v>
      </c>
      <c r="BD597" s="70" t="s">
        <v>514</v>
      </c>
      <c r="BE597" s="70" t="s">
        <v>514</v>
      </c>
      <c r="BF597" s="70" t="s">
        <v>514</v>
      </c>
      <c r="BG597" s="70" t="s">
        <v>514</v>
      </c>
      <c r="BH597" s="70">
        <v>3.7353493943034816E-3</v>
      </c>
      <c r="BI597" s="70">
        <v>1.8676746971517408E-3</v>
      </c>
      <c r="BJ597" s="70">
        <v>3.6695105987339251E-2</v>
      </c>
      <c r="BK597" s="70">
        <v>4.6758306798271622E-3</v>
      </c>
    </row>
    <row r="598" spans="1:63" x14ac:dyDescent="0.15">
      <c r="A598" s="21" t="s">
        <v>597</v>
      </c>
      <c r="B598" s="21" t="s">
        <v>22</v>
      </c>
      <c r="C598" s="35">
        <v>40.657699999999998</v>
      </c>
      <c r="D598" s="35">
        <v>11.640599999999999</v>
      </c>
      <c r="E598" s="35">
        <v>47.540300000000002</v>
      </c>
      <c r="F598" s="35">
        <v>0.20791299999999999</v>
      </c>
      <c r="G598" s="35">
        <v>0.413186</v>
      </c>
      <c r="H598" s="35" t="s">
        <v>514</v>
      </c>
      <c r="I598" s="35" t="s">
        <v>514</v>
      </c>
      <c r="J598" s="35" t="s">
        <v>514</v>
      </c>
      <c r="K598" s="35" t="s">
        <v>514</v>
      </c>
      <c r="L598" s="35">
        <v>100.46</v>
      </c>
      <c r="M598" s="35">
        <v>87.922799999999995</v>
      </c>
      <c r="N598" s="52">
        <v>1.3959795861435207</v>
      </c>
      <c r="O598" s="52">
        <v>9.4008762861221881E-2</v>
      </c>
      <c r="P598" s="70" t="s">
        <v>514</v>
      </c>
      <c r="Q598" s="70" t="s">
        <v>514</v>
      </c>
      <c r="R598" s="55" t="s">
        <v>514</v>
      </c>
      <c r="S598" s="55" t="s">
        <v>514</v>
      </c>
      <c r="T598" s="52">
        <v>100.11625969971035</v>
      </c>
      <c r="U598" s="52">
        <v>3.4346079876500735</v>
      </c>
      <c r="V598" s="52">
        <v>30.75949943795797</v>
      </c>
      <c r="W598" s="52">
        <v>1.4418515361542799</v>
      </c>
      <c r="X598" s="67">
        <v>1262.9910605747641</v>
      </c>
      <c r="Y598" s="67">
        <v>48.651427603034051</v>
      </c>
      <c r="Z598" s="52">
        <v>4.1659848042080663</v>
      </c>
      <c r="AA598" s="52">
        <v>0.16393921683226187</v>
      </c>
      <c r="AB598" s="68">
        <v>58.557642024272425</v>
      </c>
      <c r="AC598" s="68">
        <v>2.0839018513975951</v>
      </c>
      <c r="AD598" s="52">
        <v>6.0554854918645429</v>
      </c>
      <c r="AE598" s="52">
        <v>0.24073795533406439</v>
      </c>
      <c r="AF598" s="68">
        <v>700.1540314860365</v>
      </c>
      <c r="AG598" s="68">
        <v>28.108373526811683</v>
      </c>
      <c r="AH598" s="67">
        <v>1168.5422731799624</v>
      </c>
      <c r="AI598" s="67">
        <v>52.603189146364862</v>
      </c>
      <c r="AJ598" s="68">
        <v>161.57038949191855</v>
      </c>
      <c r="AK598" s="68">
        <v>7.7614364020722437</v>
      </c>
      <c r="AL598" s="67">
        <v>3354.625480662281</v>
      </c>
      <c r="AM598" s="67">
        <v>154.82886833825913</v>
      </c>
      <c r="AN598" s="52">
        <v>3.9099133647369397</v>
      </c>
      <c r="AO598" s="52">
        <v>0.42614859561165558</v>
      </c>
      <c r="AP598" s="68">
        <v>80.559153539675222</v>
      </c>
      <c r="AQ598" s="68">
        <v>3.3777422867788354</v>
      </c>
      <c r="AR598" s="71"/>
      <c r="AS598" s="71"/>
      <c r="AT598" s="70" t="s">
        <v>514</v>
      </c>
      <c r="AU598" s="70" t="s">
        <v>514</v>
      </c>
      <c r="AV598" s="70">
        <v>9.7897970778651443E-3</v>
      </c>
      <c r="AW598" s="70">
        <v>2.8630538623945229E-3</v>
      </c>
      <c r="AX598" s="70">
        <v>0.10263218494378196</v>
      </c>
      <c r="AY598" s="70">
        <v>8.2419727870723554E-3</v>
      </c>
      <c r="AZ598" s="70">
        <v>4.460727014214657E-2</v>
      </c>
      <c r="BA598" s="70">
        <v>6.6084844655031954E-3</v>
      </c>
      <c r="BB598" s="70">
        <v>8.6072122862076138E-4</v>
      </c>
      <c r="BC598" s="70">
        <v>5.5946879860349489E-4</v>
      </c>
      <c r="BD598" s="70" t="s">
        <v>514</v>
      </c>
      <c r="BE598" s="70" t="s">
        <v>514</v>
      </c>
      <c r="BF598" s="70" t="s">
        <v>514</v>
      </c>
      <c r="BG598" s="70" t="s">
        <v>514</v>
      </c>
      <c r="BH598" s="70" t="s">
        <v>514</v>
      </c>
      <c r="BI598" s="70" t="s">
        <v>514</v>
      </c>
      <c r="BJ598" s="70">
        <v>2.3887395864334415E-2</v>
      </c>
      <c r="BK598" s="70">
        <v>4.8791276659066038E-3</v>
      </c>
    </row>
    <row r="599" spans="1:63" x14ac:dyDescent="0.15">
      <c r="A599" s="21" t="s">
        <v>597</v>
      </c>
      <c r="B599" s="21" t="s">
        <v>23</v>
      </c>
      <c r="C599" s="35">
        <v>40.470500000000001</v>
      </c>
      <c r="D599" s="35">
        <v>10.695499999999999</v>
      </c>
      <c r="E599" s="35">
        <v>48.442900000000002</v>
      </c>
      <c r="F599" s="35">
        <v>0.205591</v>
      </c>
      <c r="G599" s="35">
        <v>0.403196</v>
      </c>
      <c r="H599" s="35" t="s">
        <v>514</v>
      </c>
      <c r="I599" s="35" t="s">
        <v>514</v>
      </c>
      <c r="J599" s="35" t="s">
        <v>514</v>
      </c>
      <c r="K599" s="35" t="s">
        <v>514</v>
      </c>
      <c r="L599" s="35">
        <v>100.218</v>
      </c>
      <c r="M599" s="35">
        <v>88.979299999999995</v>
      </c>
      <c r="N599" s="52">
        <v>1.2797321912076012</v>
      </c>
      <c r="O599" s="52">
        <v>7.6824365348955509E-2</v>
      </c>
      <c r="P599" s="70" t="s">
        <v>514</v>
      </c>
      <c r="Q599" s="70" t="s">
        <v>514</v>
      </c>
      <c r="R599" s="55" t="s">
        <v>514</v>
      </c>
      <c r="S599" s="55" t="s">
        <v>514</v>
      </c>
      <c r="T599" s="52">
        <v>115.54636424124277</v>
      </c>
      <c r="U599" s="52">
        <v>3.6909220165791834</v>
      </c>
      <c r="V599" s="52">
        <v>99.187370257946498</v>
      </c>
      <c r="W599" s="52">
        <v>3.3042431036868911</v>
      </c>
      <c r="X599" s="67">
        <v>1346.6715160519827</v>
      </c>
      <c r="Y599" s="67">
        <v>36.002056426245197</v>
      </c>
      <c r="Z599" s="52">
        <v>4.1659848042080663</v>
      </c>
      <c r="AA599" s="52">
        <v>0.10607831677381649</v>
      </c>
      <c r="AB599" s="68">
        <v>61.891884986508572</v>
      </c>
      <c r="AC599" s="68">
        <v>1.7713165736879557</v>
      </c>
      <c r="AD599" s="52">
        <v>5.4999363641705488</v>
      </c>
      <c r="AE599" s="52">
        <v>0.1574055861799652</v>
      </c>
      <c r="AF599" s="68">
        <v>840.69589912009496</v>
      </c>
      <c r="AG599" s="68">
        <v>19.164800131917058</v>
      </c>
      <c r="AH599" s="67">
        <v>1094.3342027770548</v>
      </c>
      <c r="AI599" s="67">
        <v>30.058965226494209</v>
      </c>
      <c r="AJ599" s="68">
        <v>158.06827794464206</v>
      </c>
      <c r="AK599" s="68">
        <v>5.0165381623149869</v>
      </c>
      <c r="AL599" s="67">
        <v>3323.6597069946292</v>
      </c>
      <c r="AM599" s="67">
        <v>103.21924555883942</v>
      </c>
      <c r="AN599" s="52">
        <v>3.4944184840155756</v>
      </c>
      <c r="AO599" s="52">
        <v>0.28765030203786751</v>
      </c>
      <c r="AP599" s="68">
        <v>71.354805808202897</v>
      </c>
      <c r="AQ599" s="68">
        <v>2.4488631579146554</v>
      </c>
      <c r="AR599" s="71"/>
      <c r="AS599" s="71"/>
      <c r="AT599" s="70" t="s">
        <v>514</v>
      </c>
      <c r="AU599" s="70" t="s">
        <v>514</v>
      </c>
      <c r="AV599" s="70">
        <v>8.8662313158023934E-3</v>
      </c>
      <c r="AW599" s="70">
        <v>2.4936275575694234E-3</v>
      </c>
      <c r="AX599" s="70">
        <v>0.12264840456952912</v>
      </c>
      <c r="AY599" s="70">
        <v>7.45702299782737E-3</v>
      </c>
      <c r="AZ599" s="70">
        <v>5.4210224131080897E-2</v>
      </c>
      <c r="BA599" s="70">
        <v>6.8149996050501701E-3</v>
      </c>
      <c r="BB599" s="70" t="s">
        <v>514</v>
      </c>
      <c r="BC599" s="70" t="s">
        <v>514</v>
      </c>
      <c r="BD599" s="70" t="s">
        <v>514</v>
      </c>
      <c r="BE599" s="70" t="s">
        <v>514</v>
      </c>
      <c r="BF599" s="70">
        <v>2.1291512701778083E-4</v>
      </c>
      <c r="BG599" s="70">
        <v>1.318046024395786E-4</v>
      </c>
      <c r="BH599" s="70">
        <v>4.5217387404726354E-3</v>
      </c>
      <c r="BI599" s="70">
        <v>1.8676746971517408E-3</v>
      </c>
      <c r="BJ599" s="70">
        <v>2.5513771752969951E-2</v>
      </c>
      <c r="BK599" s="70">
        <v>3.862642735509395E-3</v>
      </c>
    </row>
    <row r="600" spans="1:63" x14ac:dyDescent="0.15">
      <c r="A600" s="21" t="s">
        <v>597</v>
      </c>
      <c r="B600" s="21" t="s">
        <v>24</v>
      </c>
      <c r="C600" s="35">
        <v>39.525100000000002</v>
      </c>
      <c r="D600" s="35">
        <v>17.235199999999999</v>
      </c>
      <c r="E600" s="35">
        <v>43.026499999999999</v>
      </c>
      <c r="F600" s="35">
        <v>0.261542</v>
      </c>
      <c r="G600" s="35">
        <v>0.23516799999999999</v>
      </c>
      <c r="H600" s="35" t="s">
        <v>514</v>
      </c>
      <c r="I600" s="35" t="s">
        <v>514</v>
      </c>
      <c r="J600" s="35" t="s">
        <v>514</v>
      </c>
      <c r="K600" s="35" t="s">
        <v>514</v>
      </c>
      <c r="L600" s="35">
        <v>100.283</v>
      </c>
      <c r="M600" s="35">
        <v>81.651700000000005</v>
      </c>
      <c r="N600" s="52">
        <v>1.5567042452288355</v>
      </c>
      <c r="O600" s="52">
        <v>0.11119316037348824</v>
      </c>
      <c r="P600" s="70" t="s">
        <v>514</v>
      </c>
      <c r="Q600" s="70" t="s">
        <v>514</v>
      </c>
      <c r="R600" s="55" t="s">
        <v>514</v>
      </c>
      <c r="S600" s="55" t="s">
        <v>514</v>
      </c>
      <c r="T600" s="52">
        <v>83.609636236675655</v>
      </c>
      <c r="U600" s="52">
        <v>4.3060756860090468</v>
      </c>
      <c r="V600" s="52">
        <v>44.637320473442912</v>
      </c>
      <c r="W600" s="52">
        <v>2.2228544515711817</v>
      </c>
      <c r="X600" s="67">
        <v>1712.5302516267986</v>
      </c>
      <c r="Y600" s="67">
        <v>97.302855206068102</v>
      </c>
      <c r="Z600" s="52">
        <v>5.5257159555815321</v>
      </c>
      <c r="AA600" s="52">
        <v>0.31823495032144949</v>
      </c>
      <c r="AB600" s="68">
        <v>75.020466650313423</v>
      </c>
      <c r="AC600" s="68">
        <v>4.2719987953650698</v>
      </c>
      <c r="AD600" s="52">
        <v>7.944352526024125</v>
      </c>
      <c r="AE600" s="52">
        <v>0.41666184577049609</v>
      </c>
      <c r="AF600" s="68">
        <v>333.46752229535679</v>
      </c>
      <c r="AG600" s="68">
        <v>15.331840105533646</v>
      </c>
      <c r="AH600" s="67">
        <v>1665.4545420804448</v>
      </c>
      <c r="AI600" s="67">
        <v>69.51135708626785</v>
      </c>
      <c r="AJ600" s="68">
        <v>185.51726034221463</v>
      </c>
      <c r="AK600" s="68">
        <v>10.411682978389596</v>
      </c>
      <c r="AL600" s="67">
        <v>2023.0972129532524</v>
      </c>
      <c r="AM600" s="67">
        <v>144.50694378237517</v>
      </c>
      <c r="AN600" s="52">
        <v>4.9220162793146223</v>
      </c>
      <c r="AO600" s="52">
        <v>0.50072459984369533</v>
      </c>
      <c r="AP600" s="68">
        <v>111.21216479219315</v>
      </c>
      <c r="AQ600" s="68">
        <v>6.164379673371374</v>
      </c>
      <c r="AR600" s="71"/>
      <c r="AS600" s="71"/>
      <c r="AT600" s="70" t="s">
        <v>514</v>
      </c>
      <c r="AU600" s="70" t="s">
        <v>514</v>
      </c>
      <c r="AV600" s="70">
        <v>0.13022277245084765</v>
      </c>
      <c r="AW600" s="70">
        <v>3.3248367434258977E-2</v>
      </c>
      <c r="AX600" s="70">
        <v>0.1363850258813164</v>
      </c>
      <c r="AY600" s="70">
        <v>1.4717808548343493E-2</v>
      </c>
      <c r="AZ600" s="70">
        <v>9.1899237098403808E-2</v>
      </c>
      <c r="BA600" s="70">
        <v>1.961893825696261E-2</v>
      </c>
      <c r="BB600" s="70">
        <v>3.2277046073278552E-3</v>
      </c>
      <c r="BC600" s="70">
        <v>1.6138523036639276E-3</v>
      </c>
      <c r="BD600" s="70">
        <v>4.4791943050438592E-2</v>
      </c>
      <c r="BE600" s="70">
        <v>2.604182735490616E-2</v>
      </c>
      <c r="BF600" s="70">
        <v>1.4397118112630895E-2</v>
      </c>
      <c r="BG600" s="70">
        <v>4.6638551632466269E-3</v>
      </c>
      <c r="BH600" s="70">
        <v>7.4706987886069632E-3</v>
      </c>
      <c r="BI600" s="70">
        <v>3.9319467308457706E-3</v>
      </c>
      <c r="BJ600" s="70">
        <v>4.2082476118444463E-2</v>
      </c>
      <c r="BK600" s="70">
        <v>6.2005580754229761E-3</v>
      </c>
    </row>
    <row r="601" spans="1:63" x14ac:dyDescent="0.15">
      <c r="A601" s="21" t="s">
        <v>597</v>
      </c>
      <c r="B601" s="21" t="s">
        <v>25</v>
      </c>
      <c r="C601" s="35">
        <v>39.564100000000003</v>
      </c>
      <c r="D601" s="35">
        <v>16.815999999999999</v>
      </c>
      <c r="E601" s="35">
        <v>43.857399999999998</v>
      </c>
      <c r="F601" s="35">
        <v>0.23954600000000001</v>
      </c>
      <c r="G601" s="35">
        <v>0.24182000000000001</v>
      </c>
      <c r="H601" s="35" t="s">
        <v>514</v>
      </c>
      <c r="I601" s="35" t="s">
        <v>514</v>
      </c>
      <c r="J601" s="35" t="s">
        <v>514</v>
      </c>
      <c r="K601" s="35" t="s">
        <v>514</v>
      </c>
      <c r="L601" s="35">
        <v>100.71899999999999</v>
      </c>
      <c r="M601" s="35">
        <v>82.298100000000005</v>
      </c>
      <c r="N601" s="52">
        <v>1.6699190994272961</v>
      </c>
      <c r="O601" s="52">
        <v>8.0867752998900547E-2</v>
      </c>
      <c r="P601" s="70" t="s">
        <v>514</v>
      </c>
      <c r="Q601" s="70" t="s">
        <v>514</v>
      </c>
      <c r="R601" s="55" t="s">
        <v>514</v>
      </c>
      <c r="S601" s="55" t="s">
        <v>514</v>
      </c>
      <c r="T601" s="52">
        <v>73.869703137369484</v>
      </c>
      <c r="U601" s="52">
        <v>1.7429353967179475</v>
      </c>
      <c r="V601" s="52">
        <v>30.699422290618209</v>
      </c>
      <c r="W601" s="52">
        <v>0.66084862073737827</v>
      </c>
      <c r="X601" s="67">
        <v>1591.8747111712742</v>
      </c>
      <c r="Y601" s="67">
        <v>44.759313394791327</v>
      </c>
      <c r="Z601" s="52">
        <v>5.1303331385154891</v>
      </c>
      <c r="AA601" s="52">
        <v>0.14465225014611338</v>
      </c>
      <c r="AB601" s="68">
        <v>61.266714431089291</v>
      </c>
      <c r="AC601" s="68">
        <v>1.9797067588277153</v>
      </c>
      <c r="AD601" s="52">
        <v>7.3332484855607305</v>
      </c>
      <c r="AE601" s="52">
        <v>0.24999710746229764</v>
      </c>
      <c r="AF601" s="68">
        <v>382.78494130149005</v>
      </c>
      <c r="AG601" s="68">
        <v>11.115584076511892</v>
      </c>
      <c r="AH601" s="67">
        <v>1673.9086260503962</v>
      </c>
      <c r="AI601" s="67">
        <v>46.027790503069255</v>
      </c>
      <c r="AJ601" s="68">
        <v>188.16750691853198</v>
      </c>
      <c r="AK601" s="68">
        <v>5.2058414891947979</v>
      </c>
      <c r="AL601" s="67">
        <v>2028.2581752311944</v>
      </c>
      <c r="AM601" s="67">
        <v>58.834969968538466</v>
      </c>
      <c r="AN601" s="52">
        <v>4.7089419815087945</v>
      </c>
      <c r="AO601" s="52">
        <v>0.22372801269611917</v>
      </c>
      <c r="AP601" s="68">
        <v>110.45217277766793</v>
      </c>
      <c r="AQ601" s="68">
        <v>3.0399680581009521</v>
      </c>
      <c r="AR601" s="71"/>
      <c r="AS601" s="71"/>
      <c r="AT601" s="70" t="s">
        <v>514</v>
      </c>
      <c r="AU601" s="70" t="s">
        <v>514</v>
      </c>
      <c r="AV601" s="70">
        <v>1.2468137787847116E-2</v>
      </c>
      <c r="AW601" s="70">
        <v>3.417193319632173E-3</v>
      </c>
      <c r="AX601" s="70">
        <v>0.11990108030717167</v>
      </c>
      <c r="AY601" s="70">
        <v>5.9852421429930211E-3</v>
      </c>
      <c r="AZ601" s="70">
        <v>4.3058406595544253E-2</v>
      </c>
      <c r="BA601" s="70">
        <v>6.6084844655031954E-3</v>
      </c>
      <c r="BB601" s="70" t="s">
        <v>514</v>
      </c>
      <c r="BC601" s="70" t="s">
        <v>514</v>
      </c>
      <c r="BD601" s="70" t="s">
        <v>514</v>
      </c>
      <c r="BE601" s="70" t="s">
        <v>514</v>
      </c>
      <c r="BF601" s="70">
        <v>5.1707959418603917E-4</v>
      </c>
      <c r="BG601" s="70">
        <v>3.7513617617418525E-4</v>
      </c>
      <c r="BH601" s="70">
        <v>6.1928161010820883E-3</v>
      </c>
      <c r="BI601" s="70">
        <v>2.1625707019651739E-3</v>
      </c>
      <c r="BJ601" s="70">
        <v>2.8258281065042416E-2</v>
      </c>
      <c r="BK601" s="70">
        <v>3.9642912285491154E-3</v>
      </c>
    </row>
    <row r="602" spans="1:63" x14ac:dyDescent="0.15">
      <c r="A602" s="21" t="s">
        <v>597</v>
      </c>
      <c r="B602" s="21" t="s">
        <v>26</v>
      </c>
      <c r="C602" s="35">
        <v>39.742100000000001</v>
      </c>
      <c r="D602" s="35">
        <v>17.3066</v>
      </c>
      <c r="E602" s="35">
        <v>43.533099999999997</v>
      </c>
      <c r="F602" s="35">
        <v>0.21867500000000001</v>
      </c>
      <c r="G602" s="35">
        <v>0.19348599999999999</v>
      </c>
      <c r="H602" s="35" t="s">
        <v>514</v>
      </c>
      <c r="I602" s="35" t="s">
        <v>514</v>
      </c>
      <c r="J602" s="35" t="s">
        <v>514</v>
      </c>
      <c r="K602" s="35" t="s">
        <v>514</v>
      </c>
      <c r="L602" s="35">
        <v>100.994</v>
      </c>
      <c r="M602" s="35">
        <v>81.764899999999997</v>
      </c>
      <c r="N602" s="52">
        <v>1.6264526821903871</v>
      </c>
      <c r="O602" s="52">
        <v>7.7835212261441772E-2</v>
      </c>
      <c r="P602" s="70" t="s">
        <v>514</v>
      </c>
      <c r="Q602" s="70" t="s">
        <v>514</v>
      </c>
      <c r="R602" s="55" t="s">
        <v>514</v>
      </c>
      <c r="S602" s="55" t="s">
        <v>514</v>
      </c>
      <c r="T602" s="52">
        <v>69.461101839788796</v>
      </c>
      <c r="U602" s="52">
        <v>1.8454610082895917</v>
      </c>
      <c r="V602" s="52">
        <v>43.375700379307922</v>
      </c>
      <c r="W602" s="52">
        <v>1.2616200941349949</v>
      </c>
      <c r="X602" s="67">
        <v>1541.2772264641189</v>
      </c>
      <c r="Y602" s="67">
        <v>40.867199186548604</v>
      </c>
      <c r="Z602" s="52">
        <v>5.9500292226767977</v>
      </c>
      <c r="AA602" s="52">
        <v>0.15429573348918763</v>
      </c>
      <c r="AB602" s="68">
        <v>62.204470264218216</v>
      </c>
      <c r="AC602" s="68">
        <v>1.8755116662578357</v>
      </c>
      <c r="AD602" s="52">
        <v>6.5554797067891384</v>
      </c>
      <c r="AE602" s="52">
        <v>0.23147880320583114</v>
      </c>
      <c r="AF602" s="68">
        <v>288.49412465245814</v>
      </c>
      <c r="AG602" s="68">
        <v>9.9656960685968698</v>
      </c>
      <c r="AH602" s="67">
        <v>1882.4426973091997</v>
      </c>
      <c r="AI602" s="67">
        <v>44.149105176413364</v>
      </c>
      <c r="AJ602" s="68">
        <v>195.17173001308495</v>
      </c>
      <c r="AK602" s="68">
        <v>6.8149197676731905</v>
      </c>
      <c r="AL602" s="67">
        <v>1626.7353100073092</v>
      </c>
      <c r="AM602" s="67">
        <v>59.86716242412686</v>
      </c>
      <c r="AN602" s="52">
        <v>3.2813441862097479</v>
      </c>
      <c r="AO602" s="52">
        <v>0.24503544247670198</v>
      </c>
      <c r="AP602" s="68">
        <v>113.32325372142992</v>
      </c>
      <c r="AQ602" s="68">
        <v>3.5466294011177775</v>
      </c>
      <c r="AR602" s="71"/>
      <c r="AS602" s="71"/>
      <c r="AT602" s="70" t="s">
        <v>514</v>
      </c>
      <c r="AU602" s="70" t="s">
        <v>514</v>
      </c>
      <c r="AV602" s="70">
        <v>5.3566814199639459E-3</v>
      </c>
      <c r="AW602" s="70">
        <v>2.3089144051568733E-3</v>
      </c>
      <c r="AX602" s="70">
        <v>0.12922235905445589</v>
      </c>
      <c r="AY602" s="70">
        <v>7.8494978924498644E-3</v>
      </c>
      <c r="AZ602" s="70">
        <v>4.6465906398069336E-2</v>
      </c>
      <c r="BA602" s="70">
        <v>7.9508328725585321E-3</v>
      </c>
      <c r="BB602" s="70" t="s">
        <v>514</v>
      </c>
      <c r="BC602" s="70" t="s">
        <v>514</v>
      </c>
      <c r="BD602" s="70" t="s">
        <v>514</v>
      </c>
      <c r="BE602" s="70" t="s">
        <v>514</v>
      </c>
      <c r="BF602" s="70" t="s">
        <v>514</v>
      </c>
      <c r="BG602" s="70" t="s">
        <v>514</v>
      </c>
      <c r="BH602" s="70">
        <v>5.2098294183706454E-3</v>
      </c>
      <c r="BI602" s="70">
        <v>2.359168038507462E-3</v>
      </c>
      <c r="BJ602" s="70">
        <v>3.2019275307512092E-2</v>
      </c>
      <c r="BK602" s="70">
        <v>4.574182186787441E-3</v>
      </c>
    </row>
    <row r="603" spans="1:63" x14ac:dyDescent="0.15">
      <c r="A603" s="21" t="s">
        <v>597</v>
      </c>
      <c r="B603" s="21" t="s">
        <v>27</v>
      </c>
      <c r="C603" s="35">
        <v>40.3095</v>
      </c>
      <c r="D603" s="35">
        <v>11.766999999999999</v>
      </c>
      <c r="E603" s="35">
        <v>47.692300000000003</v>
      </c>
      <c r="F603" s="35">
        <v>0.21327299999999999</v>
      </c>
      <c r="G603" s="35">
        <v>0.37499900000000003</v>
      </c>
      <c r="H603" s="35" t="s">
        <v>514</v>
      </c>
      <c r="I603" s="35" t="s">
        <v>514</v>
      </c>
      <c r="J603" s="35" t="s">
        <v>514</v>
      </c>
      <c r="K603" s="35" t="s">
        <v>514</v>
      </c>
      <c r="L603" s="35">
        <v>100.357</v>
      </c>
      <c r="M603" s="35">
        <v>87.841800000000006</v>
      </c>
      <c r="N603" s="52">
        <v>1.3575674034690428</v>
      </c>
      <c r="O603" s="52">
        <v>7.0759283874037987E-2</v>
      </c>
      <c r="P603" s="70" t="s">
        <v>514</v>
      </c>
      <c r="Q603" s="70" t="s">
        <v>514</v>
      </c>
      <c r="R603" s="55" t="s">
        <v>514</v>
      </c>
      <c r="S603" s="55" t="s">
        <v>514</v>
      </c>
      <c r="T603" s="52">
        <v>107.39557812129706</v>
      </c>
      <c r="U603" s="52">
        <v>2.3580890661478113</v>
      </c>
      <c r="V603" s="52">
        <v>85.670012106500124</v>
      </c>
      <c r="W603" s="52">
        <v>2.5833173356097512</v>
      </c>
      <c r="X603" s="67">
        <v>1426.4598573209585</v>
      </c>
      <c r="Y603" s="67">
        <v>48.651427603034051</v>
      </c>
      <c r="Z603" s="52">
        <v>4.5227936879018129</v>
      </c>
      <c r="AA603" s="52">
        <v>0.16393921683226187</v>
      </c>
      <c r="AB603" s="68">
        <v>62.517055541927853</v>
      </c>
      <c r="AC603" s="68">
        <v>1.9797067588277153</v>
      </c>
      <c r="AD603" s="52">
        <v>6.6758486844561702</v>
      </c>
      <c r="AE603" s="52">
        <v>0.20370134682113142</v>
      </c>
      <c r="AF603" s="68">
        <v>760.20373856604328</v>
      </c>
      <c r="AG603" s="68">
        <v>21.720106816172667</v>
      </c>
      <c r="AH603" s="67">
        <v>1177.9356998132419</v>
      </c>
      <c r="AI603" s="67">
        <v>30.058965226494209</v>
      </c>
      <c r="AJ603" s="68">
        <v>155.98594134896413</v>
      </c>
      <c r="AK603" s="68">
        <v>5.3951448160746089</v>
      </c>
      <c r="AL603" s="67">
        <v>3106.8992913210664</v>
      </c>
      <c r="AM603" s="67">
        <v>113.54117011472336</v>
      </c>
      <c r="AN603" s="52">
        <v>3.7501076413825691</v>
      </c>
      <c r="AO603" s="52">
        <v>0.34091887648932445</v>
      </c>
      <c r="AP603" s="68">
        <v>88.834622142283365</v>
      </c>
      <c r="AQ603" s="68">
        <v>2.87108094376201</v>
      </c>
      <c r="AR603" s="71"/>
      <c r="AS603" s="71"/>
      <c r="AT603" s="70" t="s">
        <v>514</v>
      </c>
      <c r="AU603" s="70" t="s">
        <v>514</v>
      </c>
      <c r="AV603" s="70">
        <v>5.0796116913451213E-3</v>
      </c>
      <c r="AW603" s="70">
        <v>2.0318446765380488E-3</v>
      </c>
      <c r="AX603" s="70">
        <v>0.12245216712221786</v>
      </c>
      <c r="AY603" s="70">
        <v>7.7513791687942408E-3</v>
      </c>
      <c r="AZ603" s="70">
        <v>5.2248330305384637E-2</v>
      </c>
      <c r="BA603" s="70">
        <v>6.5052268957297077E-3</v>
      </c>
      <c r="BB603" s="70">
        <v>6.3478190610781156E-4</v>
      </c>
      <c r="BC603" s="70">
        <v>4.9491470645693782E-4</v>
      </c>
      <c r="BD603" s="70" t="s">
        <v>514</v>
      </c>
      <c r="BE603" s="70" t="s">
        <v>514</v>
      </c>
      <c r="BF603" s="70">
        <v>2.3319275816233138E-4</v>
      </c>
      <c r="BG603" s="70">
        <v>1.8249868030095499E-4</v>
      </c>
      <c r="BH603" s="70">
        <v>4.1285440673880583E-3</v>
      </c>
      <c r="BI603" s="70">
        <v>2.0642720336940291E-3</v>
      </c>
      <c r="BJ603" s="70">
        <v>2.7546741613764369E-2</v>
      </c>
      <c r="BK603" s="70">
        <v>4.1675882146285578E-3</v>
      </c>
    </row>
    <row r="604" spans="1:63" x14ac:dyDescent="0.15">
      <c r="A604" s="21" t="s">
        <v>597</v>
      </c>
      <c r="B604" s="21" t="s">
        <v>28</v>
      </c>
      <c r="C604" s="35">
        <v>39.773899999999998</v>
      </c>
      <c r="D604" s="35">
        <v>15.941000000000001</v>
      </c>
      <c r="E604" s="35">
        <v>44.448700000000002</v>
      </c>
      <c r="F604" s="35">
        <v>0.23217499999999999</v>
      </c>
      <c r="G604" s="35">
        <v>0.25119399999999997</v>
      </c>
      <c r="H604" s="35" t="s">
        <v>514</v>
      </c>
      <c r="I604" s="35" t="s">
        <v>514</v>
      </c>
      <c r="J604" s="35" t="s">
        <v>514</v>
      </c>
      <c r="K604" s="35" t="s">
        <v>514</v>
      </c>
      <c r="L604" s="35">
        <v>100.64700000000001</v>
      </c>
      <c r="M604" s="35">
        <v>83.250699999999995</v>
      </c>
      <c r="N604" s="52">
        <v>1.657788936477461</v>
      </c>
      <c r="O604" s="52">
        <v>0.10108469124862568</v>
      </c>
      <c r="P604" s="70" t="s">
        <v>514</v>
      </c>
      <c r="Q604" s="70" t="s">
        <v>514</v>
      </c>
      <c r="R604" s="55" t="s">
        <v>514</v>
      </c>
      <c r="S604" s="55" t="s">
        <v>514</v>
      </c>
      <c r="T604" s="52">
        <v>71.511614071221672</v>
      </c>
      <c r="U604" s="52">
        <v>1.8454610082895917</v>
      </c>
      <c r="V604" s="52">
        <v>41.152845927736735</v>
      </c>
      <c r="W604" s="52">
        <v>1.1414657994554716</v>
      </c>
      <c r="X604" s="67">
        <v>1465.3809994033857</v>
      </c>
      <c r="Y604" s="67">
        <v>44.759313394791327</v>
      </c>
      <c r="Z604" s="52">
        <v>5.2171244886031563</v>
      </c>
      <c r="AA604" s="52">
        <v>0.1832261835184103</v>
      </c>
      <c r="AB604" s="68">
        <v>60.328958597960373</v>
      </c>
      <c r="AC604" s="68">
        <v>2.0839018513975951</v>
      </c>
      <c r="AD604" s="52">
        <v>8.1017581122040898</v>
      </c>
      <c r="AE604" s="52">
        <v>0.26851541171876409</v>
      </c>
      <c r="AF604" s="68">
        <v>356.46528245365727</v>
      </c>
      <c r="AG604" s="68">
        <v>12.521002752852478</v>
      </c>
      <c r="AH604" s="67">
        <v>1665.4545420804448</v>
      </c>
      <c r="AI604" s="67">
        <v>44.149105176413364</v>
      </c>
      <c r="AJ604" s="68">
        <v>188.92472022605122</v>
      </c>
      <c r="AK604" s="68">
        <v>6.8149197676731905</v>
      </c>
      <c r="AL604" s="67">
        <v>2036.5157148759017</v>
      </c>
      <c r="AM604" s="67">
        <v>72.253471891187587</v>
      </c>
      <c r="AN604" s="52">
        <v>4.7515568410699593</v>
      </c>
      <c r="AO604" s="52">
        <v>0.24503544247670198</v>
      </c>
      <c r="AP604" s="68">
        <v>102.00781706072082</v>
      </c>
      <c r="AQ604" s="68">
        <v>3.6310729582872479</v>
      </c>
      <c r="AR604" s="71"/>
      <c r="AS604" s="71"/>
      <c r="AT604" s="70" t="s">
        <v>514</v>
      </c>
      <c r="AU604" s="70" t="s">
        <v>514</v>
      </c>
      <c r="AV604" s="70">
        <v>4.8025419627262967E-3</v>
      </c>
      <c r="AW604" s="70">
        <v>2.3089144051568733E-3</v>
      </c>
      <c r="AX604" s="70">
        <v>0.11421019433514552</v>
      </c>
      <c r="AY604" s="70">
        <v>6.9664293795492545E-3</v>
      </c>
      <c r="AZ604" s="70">
        <v>3.923787651392522E-2</v>
      </c>
      <c r="BA604" s="70">
        <v>5.2661360584478588E-3</v>
      </c>
      <c r="BB604" s="70" t="s">
        <v>514</v>
      </c>
      <c r="BC604" s="70" t="s">
        <v>514</v>
      </c>
      <c r="BD604" s="70" t="s">
        <v>514</v>
      </c>
      <c r="BE604" s="70" t="s">
        <v>514</v>
      </c>
      <c r="BF604" s="70">
        <v>9.3277103264932551E-4</v>
      </c>
      <c r="BG604" s="70">
        <v>4.2583025403556166E-4</v>
      </c>
      <c r="BH604" s="70">
        <v>3.3421547212189044E-3</v>
      </c>
      <c r="BI604" s="70">
        <v>1.6710773606094522E-3</v>
      </c>
      <c r="BJ604" s="70">
        <v>2.9681359967598509E-2</v>
      </c>
      <c r="BK604" s="70">
        <v>5.2857216380654878E-3</v>
      </c>
    </row>
    <row r="605" spans="1:63" x14ac:dyDescent="0.15">
      <c r="A605" s="21" t="s">
        <v>597</v>
      </c>
      <c r="B605" s="21" t="s">
        <v>29</v>
      </c>
      <c r="C605" s="35">
        <v>40.278300000000002</v>
      </c>
      <c r="D605" s="35">
        <v>13.271699999999999</v>
      </c>
      <c r="E605" s="35">
        <v>46.945300000000003</v>
      </c>
      <c r="F605" s="35">
        <v>0.22448000000000001</v>
      </c>
      <c r="G605" s="35">
        <v>0.383301</v>
      </c>
      <c r="H605" s="35" t="s">
        <v>514</v>
      </c>
      <c r="I605" s="35" t="s">
        <v>514</v>
      </c>
      <c r="J605" s="35" t="s">
        <v>514</v>
      </c>
      <c r="K605" s="35" t="s">
        <v>514</v>
      </c>
      <c r="L605" s="35">
        <v>101.10299999999999</v>
      </c>
      <c r="M605" s="35">
        <v>86.311499999999995</v>
      </c>
      <c r="N605" s="52">
        <v>1.5769211834785606</v>
      </c>
      <c r="O605" s="52">
        <v>9.2997915948735618E-2</v>
      </c>
      <c r="P605" s="70" t="s">
        <v>514</v>
      </c>
      <c r="Q605" s="70" t="s">
        <v>514</v>
      </c>
      <c r="R605" s="55" t="s">
        <v>514</v>
      </c>
      <c r="S605" s="55" t="s">
        <v>514</v>
      </c>
      <c r="T605" s="52">
        <v>80.89270753002711</v>
      </c>
      <c r="U605" s="52">
        <v>2.4606146777194553</v>
      </c>
      <c r="V605" s="52">
        <v>60.317455929120712</v>
      </c>
      <c r="W605" s="52">
        <v>1.5019286834940415</v>
      </c>
      <c r="X605" s="67">
        <v>1440.082257049808</v>
      </c>
      <c r="Y605" s="67">
        <v>44.759313394791327</v>
      </c>
      <c r="Z605" s="52">
        <v>4.5806545879602574</v>
      </c>
      <c r="AA605" s="52">
        <v>0.15429573348918763</v>
      </c>
      <c r="AB605" s="68">
        <v>59.078617487121825</v>
      </c>
      <c r="AC605" s="68">
        <v>2.2922920365373547</v>
      </c>
      <c r="AD605" s="52">
        <v>7.3610259419454307</v>
      </c>
      <c r="AE605" s="52">
        <v>0.22221965107759789</v>
      </c>
      <c r="AF605" s="68">
        <v>505.95072348261033</v>
      </c>
      <c r="AG605" s="68">
        <v>16.60949344766145</v>
      </c>
      <c r="AH605" s="67">
        <v>1400.5599110219646</v>
      </c>
      <c r="AI605" s="67">
        <v>46.027790503069255</v>
      </c>
      <c r="AJ605" s="68">
        <v>166.39762432735375</v>
      </c>
      <c r="AK605" s="68">
        <v>6.0577064601539474</v>
      </c>
      <c r="AL605" s="67">
        <v>3065.6115930975307</v>
      </c>
      <c r="AM605" s="67">
        <v>123.8630946706073</v>
      </c>
      <c r="AN605" s="52">
        <v>5.3375111600359864</v>
      </c>
      <c r="AO605" s="52">
        <v>0.71379889764952309</v>
      </c>
      <c r="AP605" s="68">
        <v>90.861267514350672</v>
      </c>
      <c r="AQ605" s="68">
        <v>2.7021938294230683</v>
      </c>
      <c r="AR605" s="71"/>
      <c r="AS605" s="71"/>
      <c r="AT605" s="70" t="s">
        <v>514</v>
      </c>
      <c r="AU605" s="70" t="s">
        <v>514</v>
      </c>
      <c r="AV605" s="70">
        <v>4.063689353076097E-2</v>
      </c>
      <c r="AW605" s="70">
        <v>2.2165578289505987E-2</v>
      </c>
      <c r="AX605" s="70">
        <v>0.11528950029535737</v>
      </c>
      <c r="AY605" s="70">
        <v>6.573954484926761E-3</v>
      </c>
      <c r="AZ605" s="70">
        <v>6.1334996445451533E-2</v>
      </c>
      <c r="BA605" s="70">
        <v>8.0540904423320181E-3</v>
      </c>
      <c r="BB605" s="70">
        <v>1.1727326739957875E-3</v>
      </c>
      <c r="BC605" s="70">
        <v>6.3478190610781156E-4</v>
      </c>
      <c r="BD605" s="70" t="s">
        <v>514</v>
      </c>
      <c r="BE605" s="70" t="s">
        <v>514</v>
      </c>
      <c r="BF605" s="70">
        <v>2.5347038930688191E-3</v>
      </c>
      <c r="BG605" s="70">
        <v>1.7235986472867969E-3</v>
      </c>
      <c r="BH605" s="70">
        <v>5.7996214279975112E-3</v>
      </c>
      <c r="BI605" s="70">
        <v>2.359168038507462E-3</v>
      </c>
      <c r="BJ605" s="70">
        <v>3.100279037711488E-2</v>
      </c>
      <c r="BK605" s="70">
        <v>3.9642912285491154E-3</v>
      </c>
    </row>
    <row r="606" spans="1:63" x14ac:dyDescent="0.15">
      <c r="A606" s="21" t="s">
        <v>597</v>
      </c>
      <c r="B606" s="21" t="s">
        <v>30</v>
      </c>
      <c r="C606" s="35">
        <v>39.3035</v>
      </c>
      <c r="D606" s="35">
        <v>17.372699999999998</v>
      </c>
      <c r="E606" s="35">
        <v>43.110999999999997</v>
      </c>
      <c r="F606" s="35">
        <v>0.26284800000000003</v>
      </c>
      <c r="G606" s="35">
        <v>0.23417499999999999</v>
      </c>
      <c r="H606" s="35" t="s">
        <v>514</v>
      </c>
      <c r="I606" s="35" t="s">
        <v>514</v>
      </c>
      <c r="J606" s="35" t="s">
        <v>514</v>
      </c>
      <c r="K606" s="35" t="s">
        <v>514</v>
      </c>
      <c r="L606" s="35">
        <v>100.28400000000001</v>
      </c>
      <c r="M606" s="35">
        <v>81.561899999999994</v>
      </c>
      <c r="N606" s="52">
        <v>1.6173550599780109</v>
      </c>
      <c r="O606" s="52">
        <v>0.14151856774807597</v>
      </c>
      <c r="P606" s="70" t="s">
        <v>514</v>
      </c>
      <c r="Q606" s="70" t="s">
        <v>514</v>
      </c>
      <c r="R606" s="55" t="s">
        <v>514</v>
      </c>
      <c r="S606" s="55" t="s">
        <v>514</v>
      </c>
      <c r="T606" s="52">
        <v>114.05974287345393</v>
      </c>
      <c r="U606" s="52">
        <v>4.1522872686515813</v>
      </c>
      <c r="V606" s="52">
        <v>79.241757341145629</v>
      </c>
      <c r="W606" s="52">
        <v>3.5445516930459382</v>
      </c>
      <c r="X606" s="67">
        <v>1722.2605371474056</v>
      </c>
      <c r="Y606" s="67">
        <v>107.03314072667492</v>
      </c>
      <c r="Z606" s="52">
        <v>6.3839859731151378</v>
      </c>
      <c r="AA606" s="52">
        <v>0.26037405026300414</v>
      </c>
      <c r="AB606" s="68">
        <v>98.151777200826729</v>
      </c>
      <c r="AC606" s="68">
        <v>5.4181448136337478</v>
      </c>
      <c r="AD606" s="52">
        <v>11.342461357085726</v>
      </c>
      <c r="AE606" s="52">
        <v>0.60184488833516103</v>
      </c>
      <c r="AF606" s="68">
        <v>452.28928311324256</v>
      </c>
      <c r="AG606" s="68">
        <v>25.553066842556078</v>
      </c>
      <c r="AH606" s="67">
        <v>1801.6592282629965</v>
      </c>
      <c r="AI606" s="67">
        <v>80.78346904620318</v>
      </c>
      <c r="AJ606" s="68">
        <v>193.08939341740705</v>
      </c>
      <c r="AK606" s="68">
        <v>9.4651663439905427</v>
      </c>
      <c r="AL606" s="67">
        <v>1961.1656656179489</v>
      </c>
      <c r="AM606" s="67">
        <v>103.21924555883942</v>
      </c>
      <c r="AN606" s="52">
        <v>5.0178997133272443</v>
      </c>
      <c r="AO606" s="52">
        <v>0.40484116583107282</v>
      </c>
      <c r="AP606" s="68">
        <v>106.1455513620249</v>
      </c>
      <c r="AQ606" s="68">
        <v>5.0666134301682533</v>
      </c>
      <c r="AR606" s="71"/>
      <c r="AS606" s="71"/>
      <c r="AT606" s="70" t="s">
        <v>514</v>
      </c>
      <c r="AU606" s="70" t="s">
        <v>514</v>
      </c>
      <c r="AV606" s="70">
        <v>1.4961765345416539E-2</v>
      </c>
      <c r="AW606" s="70">
        <v>4.6178288103137467E-3</v>
      </c>
      <c r="AX606" s="70">
        <v>0.15110283442965988</v>
      </c>
      <c r="AY606" s="70">
        <v>1.0793059602118562E-2</v>
      </c>
      <c r="AZ606" s="70">
        <v>7.0215147445971446E-2</v>
      </c>
      <c r="BA606" s="70">
        <v>1.1358332675083616E-2</v>
      </c>
      <c r="BB606" s="70">
        <v>1.1834916893535469E-4</v>
      </c>
      <c r="BC606" s="70">
        <v>3.0125243001726643E-4</v>
      </c>
      <c r="BD606" s="70" t="s">
        <v>514</v>
      </c>
      <c r="BE606" s="70" t="s">
        <v>514</v>
      </c>
      <c r="BF606" s="70" t="s">
        <v>514</v>
      </c>
      <c r="BG606" s="70" t="s">
        <v>514</v>
      </c>
      <c r="BH606" s="70">
        <v>5.1115307500995012E-3</v>
      </c>
      <c r="BI606" s="70">
        <v>3.6370507260323377E-3</v>
      </c>
      <c r="BJ606" s="70">
        <v>4.9299519124264647E-2</v>
      </c>
      <c r="BK606" s="70">
        <v>8.2335279362173944E-3</v>
      </c>
    </row>
    <row r="607" spans="1:63" x14ac:dyDescent="0.15">
      <c r="A607" s="21" t="s">
        <v>597</v>
      </c>
      <c r="B607" s="21" t="s">
        <v>31</v>
      </c>
      <c r="C607" s="35">
        <v>39.488500000000002</v>
      </c>
      <c r="D607" s="35">
        <v>16.776700000000002</v>
      </c>
      <c r="E607" s="35">
        <v>43.688600000000001</v>
      </c>
      <c r="F607" s="35">
        <v>0.203096</v>
      </c>
      <c r="G607" s="35">
        <v>0.28900900000000002</v>
      </c>
      <c r="H607" s="35" t="s">
        <v>514</v>
      </c>
      <c r="I607" s="35" t="s">
        <v>514</v>
      </c>
      <c r="J607" s="35" t="s">
        <v>514</v>
      </c>
      <c r="K607" s="35" t="s">
        <v>514</v>
      </c>
      <c r="L607" s="35">
        <v>100.446</v>
      </c>
      <c r="M607" s="35">
        <v>82.275999999999996</v>
      </c>
      <c r="N607" s="52">
        <v>1.5284005316792202</v>
      </c>
      <c r="O607" s="52">
        <v>9.501960977370813E-2</v>
      </c>
      <c r="P607" s="70" t="s">
        <v>514</v>
      </c>
      <c r="Q607" s="70" t="s">
        <v>514</v>
      </c>
      <c r="R607" s="55" t="s">
        <v>514</v>
      </c>
      <c r="S607" s="55" t="s">
        <v>514</v>
      </c>
      <c r="T607" s="52">
        <v>110.00998121637399</v>
      </c>
      <c r="U607" s="52">
        <v>3.0757683471493191</v>
      </c>
      <c r="V607" s="52">
        <v>65.964707779058301</v>
      </c>
      <c r="W607" s="52">
        <v>2.3430087462507045</v>
      </c>
      <c r="X607" s="67">
        <v>1366.1320870931963</v>
      </c>
      <c r="Y607" s="67">
        <v>52.543541811276782</v>
      </c>
      <c r="Z607" s="52">
        <v>5.506428988895383</v>
      </c>
      <c r="AA607" s="52">
        <v>0.19286966686148455</v>
      </c>
      <c r="AB607" s="68">
        <v>63.350616282486889</v>
      </c>
      <c r="AC607" s="68">
        <v>2.2922920365373547</v>
      </c>
      <c r="AD607" s="52">
        <v>11.009131880469329</v>
      </c>
      <c r="AE607" s="52">
        <v>0.28703371597523064</v>
      </c>
      <c r="AF607" s="68">
        <v>527.67083029878302</v>
      </c>
      <c r="AG607" s="68">
        <v>16.60949344766145</v>
      </c>
      <c r="AH607" s="67">
        <v>1648.5463741405417</v>
      </c>
      <c r="AI607" s="67">
        <v>53.542531809692811</v>
      </c>
      <c r="AJ607" s="68">
        <v>180.69002550677945</v>
      </c>
      <c r="AK607" s="68">
        <v>5.6790998063943254</v>
      </c>
      <c r="AL607" s="67">
        <v>2413.2659611656654</v>
      </c>
      <c r="AM607" s="67">
        <v>78.44662662471795</v>
      </c>
      <c r="AN607" s="52">
        <v>4.7622105559602508</v>
      </c>
      <c r="AO607" s="52">
        <v>0.23438172758641057</v>
      </c>
      <c r="AP607" s="68">
        <v>108.59441451993955</v>
      </c>
      <c r="AQ607" s="68">
        <v>3.1244116152704229</v>
      </c>
      <c r="AR607" s="71"/>
      <c r="AS607" s="71"/>
      <c r="AT607" s="70" t="s">
        <v>514</v>
      </c>
      <c r="AU607" s="70" t="s">
        <v>514</v>
      </c>
      <c r="AV607" s="70">
        <v>5.5413945723764964E-2</v>
      </c>
      <c r="AW607" s="70">
        <v>2.5859841337756984E-2</v>
      </c>
      <c r="AX607" s="70">
        <v>0.14030977482754131</v>
      </c>
      <c r="AY607" s="70">
        <v>9.8118723655623297E-3</v>
      </c>
      <c r="AZ607" s="70">
        <v>7.1247723143706324E-2</v>
      </c>
      <c r="BA607" s="70">
        <v>1.239090837281849E-2</v>
      </c>
      <c r="BB607" s="70">
        <v>7.5313107504316622E-4</v>
      </c>
      <c r="BC607" s="70">
        <v>5.164327371724568E-4</v>
      </c>
      <c r="BD607" s="70" t="s">
        <v>514</v>
      </c>
      <c r="BE607" s="70" t="s">
        <v>514</v>
      </c>
      <c r="BF607" s="70" t="s">
        <v>514</v>
      </c>
      <c r="BG607" s="70" t="s">
        <v>514</v>
      </c>
      <c r="BH607" s="70">
        <v>4.4234400722014912E-3</v>
      </c>
      <c r="BI607" s="70">
        <v>1.6710773606094522E-3</v>
      </c>
      <c r="BJ607" s="70">
        <v>3.6796754480378974E-2</v>
      </c>
      <c r="BK607" s="70">
        <v>4.574182186787441E-3</v>
      </c>
    </row>
    <row r="608" spans="1:63" x14ac:dyDescent="0.15">
      <c r="A608" s="21" t="s">
        <v>597</v>
      </c>
      <c r="B608" s="21" t="s">
        <v>32</v>
      </c>
      <c r="C608" s="35">
        <v>40.3857</v>
      </c>
      <c r="D608" s="35">
        <v>10.738</v>
      </c>
      <c r="E608" s="35">
        <v>48.280999999999999</v>
      </c>
      <c r="F608" s="35">
        <v>0.20862600000000001</v>
      </c>
      <c r="G608" s="35">
        <v>0.41056100000000001</v>
      </c>
      <c r="H608" s="35" t="s">
        <v>514</v>
      </c>
      <c r="I608" s="35" t="s">
        <v>514</v>
      </c>
      <c r="J608" s="35" t="s">
        <v>514</v>
      </c>
      <c r="K608" s="35" t="s">
        <v>514</v>
      </c>
      <c r="L608" s="35">
        <v>100.024</v>
      </c>
      <c r="M608" s="35">
        <v>88.907300000000006</v>
      </c>
      <c r="N608" s="52">
        <v>1.3525131689066117</v>
      </c>
      <c r="O608" s="52">
        <v>8.5921987561331833E-2</v>
      </c>
      <c r="P608" s="70" t="s">
        <v>514</v>
      </c>
      <c r="Q608" s="70" t="s">
        <v>514</v>
      </c>
      <c r="R608" s="55" t="s">
        <v>514</v>
      </c>
      <c r="S608" s="55" t="s">
        <v>514</v>
      </c>
      <c r="T608" s="52">
        <v>104.83243783200597</v>
      </c>
      <c r="U608" s="52">
        <v>2.1017750372187014</v>
      </c>
      <c r="V608" s="52">
        <v>88.854100915507502</v>
      </c>
      <c r="W608" s="52">
        <v>3.6046288403856996</v>
      </c>
      <c r="X608" s="67">
        <v>1323.3188308025262</v>
      </c>
      <c r="Y608" s="67">
        <v>37.948113530366562</v>
      </c>
      <c r="Z608" s="52">
        <v>4.0791934541203982</v>
      </c>
      <c r="AA608" s="52">
        <v>0.13500876680303919</v>
      </c>
      <c r="AB608" s="68">
        <v>55.327594154606153</v>
      </c>
      <c r="AC608" s="68">
        <v>1.5629263885481963</v>
      </c>
      <c r="AD608" s="52">
        <v>5.9258573620692774</v>
      </c>
      <c r="AE608" s="52">
        <v>0.17592389043643167</v>
      </c>
      <c r="AF608" s="68">
        <v>839.41824577796706</v>
      </c>
      <c r="AG608" s="68">
        <v>22.997760158300469</v>
      </c>
      <c r="AH608" s="67">
        <v>1062.3965522239046</v>
      </c>
      <c r="AI608" s="67">
        <v>29.119622563166264</v>
      </c>
      <c r="AJ608" s="68">
        <v>161.57038949191855</v>
      </c>
      <c r="AK608" s="68">
        <v>5.3004931526347034</v>
      </c>
      <c r="AL608" s="67">
        <v>3355.6576731178693</v>
      </c>
      <c r="AM608" s="67">
        <v>90.832936091778691</v>
      </c>
      <c r="AN608" s="52">
        <v>3.8779522200660659</v>
      </c>
      <c r="AO608" s="52">
        <v>0.33026516159903307</v>
      </c>
      <c r="AP608" s="68">
        <v>63.923772777289464</v>
      </c>
      <c r="AQ608" s="68">
        <v>1.435540471881005</v>
      </c>
      <c r="AR608" s="71"/>
      <c r="AS608" s="71"/>
      <c r="AT608" s="70" t="s">
        <v>514</v>
      </c>
      <c r="AU608" s="70" t="s">
        <v>514</v>
      </c>
      <c r="AV608" s="70">
        <v>9.7897970778651443E-3</v>
      </c>
      <c r="AW608" s="70">
        <v>2.1242012527443233E-3</v>
      </c>
      <c r="AX608" s="70">
        <v>0.11911613051792667</v>
      </c>
      <c r="AY608" s="70">
        <v>8.3400915107279799E-3</v>
      </c>
      <c r="AZ608" s="70">
        <v>5.1835300026290686E-2</v>
      </c>
      <c r="BA608" s="70">
        <v>6.0921966166357575E-3</v>
      </c>
      <c r="BB608" s="70" t="s">
        <v>514</v>
      </c>
      <c r="BC608" s="70" t="s">
        <v>514</v>
      </c>
      <c r="BD608" s="70" t="s">
        <v>514</v>
      </c>
      <c r="BE608" s="70" t="s">
        <v>514</v>
      </c>
      <c r="BF608" s="70">
        <v>1.7235986472867971E-4</v>
      </c>
      <c r="BG608" s="70">
        <v>1.318046024395786E-4</v>
      </c>
      <c r="BH608" s="70">
        <v>3.538752057761193E-3</v>
      </c>
      <c r="BI608" s="70">
        <v>2.1625707019651739E-3</v>
      </c>
      <c r="BJ608" s="70">
        <v>2.5717068739049394E-2</v>
      </c>
      <c r="BK608" s="70">
        <v>3.7609942424696743E-3</v>
      </c>
    </row>
    <row r="609" spans="1:63" x14ac:dyDescent="0.15">
      <c r="A609" s="21" t="s">
        <v>597</v>
      </c>
      <c r="B609" s="21" t="s">
        <v>33</v>
      </c>
      <c r="C609" s="35">
        <v>40.141100000000002</v>
      </c>
      <c r="D609" s="35">
        <v>13.3177</v>
      </c>
      <c r="E609" s="35">
        <v>46.441800000000001</v>
      </c>
      <c r="F609" s="35">
        <v>0.197516</v>
      </c>
      <c r="G609" s="35">
        <v>0.36270799999999997</v>
      </c>
      <c r="H609" s="35" t="s">
        <v>514</v>
      </c>
      <c r="I609" s="35" t="s">
        <v>514</v>
      </c>
      <c r="J609" s="35" t="s">
        <v>514</v>
      </c>
      <c r="K609" s="35" t="s">
        <v>514</v>
      </c>
      <c r="L609" s="35">
        <v>100.461</v>
      </c>
      <c r="M609" s="35">
        <v>86.142399999999995</v>
      </c>
      <c r="N609" s="52">
        <v>1.5465957761039728</v>
      </c>
      <c r="O609" s="52">
        <v>0.14151856774807597</v>
      </c>
      <c r="P609" s="70" t="s">
        <v>514</v>
      </c>
      <c r="Q609" s="70" t="s">
        <v>514</v>
      </c>
      <c r="R609" s="55" t="s">
        <v>514</v>
      </c>
      <c r="S609" s="55" t="s">
        <v>514</v>
      </c>
      <c r="T609" s="52">
        <v>91.145268687191503</v>
      </c>
      <c r="U609" s="52">
        <v>4.8187037438672666</v>
      </c>
      <c r="V609" s="52">
        <v>100.26875891006222</v>
      </c>
      <c r="W609" s="52">
        <v>5.1666346712195024</v>
      </c>
      <c r="X609" s="67">
        <v>1270.7752889912495</v>
      </c>
      <c r="Y609" s="67">
        <v>93.410740997825386</v>
      </c>
      <c r="Z609" s="52">
        <v>4.5517241379310347</v>
      </c>
      <c r="AA609" s="52">
        <v>0.32787843366452374</v>
      </c>
      <c r="AB609" s="68">
        <v>58.766032209412181</v>
      </c>
      <c r="AC609" s="68">
        <v>3.4384380548060318</v>
      </c>
      <c r="AD609" s="52">
        <v>6.8888091834055354</v>
      </c>
      <c r="AE609" s="52">
        <v>0.32407032448816359</v>
      </c>
      <c r="AF609" s="68">
        <v>691.21045809114185</v>
      </c>
      <c r="AG609" s="68">
        <v>47.273173658728744</v>
      </c>
      <c r="AH609" s="67">
        <v>1376.137001775438</v>
      </c>
      <c r="AI609" s="67">
        <v>78.904783719547297</v>
      </c>
      <c r="AJ609" s="68">
        <v>164.69389438543544</v>
      </c>
      <c r="AK609" s="68">
        <v>10.411682978389596</v>
      </c>
      <c r="AL609" s="67">
        <v>3137.8650649887181</v>
      </c>
      <c r="AM609" s="67">
        <v>278.69196300886642</v>
      </c>
      <c r="AN609" s="52">
        <v>4.7302494112893774</v>
      </c>
      <c r="AO609" s="52">
        <v>0.53268574451456951</v>
      </c>
      <c r="AP609" s="68">
        <v>95.421219601502102</v>
      </c>
      <c r="AQ609" s="68">
        <v>5.9110490018629616</v>
      </c>
      <c r="AR609" s="71"/>
      <c r="AS609" s="71"/>
      <c r="AT609" s="70" t="s">
        <v>514</v>
      </c>
      <c r="AU609" s="70" t="s">
        <v>514</v>
      </c>
      <c r="AV609" s="70">
        <v>8.7738747395961197E-3</v>
      </c>
      <c r="AW609" s="70">
        <v>5.0796116913451213E-3</v>
      </c>
      <c r="AX609" s="70">
        <v>0.12657315351575404</v>
      </c>
      <c r="AY609" s="70">
        <v>1.0793059602118562E-2</v>
      </c>
      <c r="AZ609" s="70">
        <v>5.8856814770887833E-2</v>
      </c>
      <c r="BA609" s="70">
        <v>1.3423484070553365E-2</v>
      </c>
      <c r="BB609" s="70" t="s">
        <v>514</v>
      </c>
      <c r="BC609" s="70" t="s">
        <v>514</v>
      </c>
      <c r="BD609" s="70" t="s">
        <v>514</v>
      </c>
      <c r="BE609" s="70" t="s">
        <v>514</v>
      </c>
      <c r="BF609" s="70" t="s">
        <v>514</v>
      </c>
      <c r="BG609" s="70" t="s">
        <v>514</v>
      </c>
      <c r="BH609" s="70" t="s">
        <v>514</v>
      </c>
      <c r="BI609" s="70" t="s">
        <v>514</v>
      </c>
      <c r="BJ609" s="70">
        <v>3.0494547911916275E-2</v>
      </c>
      <c r="BK609" s="70">
        <v>1.219781916476651E-2</v>
      </c>
    </row>
    <row r="610" spans="1:63" x14ac:dyDescent="0.15">
      <c r="A610" s="21" t="s">
        <v>597</v>
      </c>
      <c r="B610" s="21" t="s">
        <v>34</v>
      </c>
      <c r="C610" s="35">
        <v>40.068199999999997</v>
      </c>
      <c r="D610" s="35">
        <v>13.779199999999999</v>
      </c>
      <c r="E610" s="35">
        <v>46.027500000000003</v>
      </c>
      <c r="F610" s="35">
        <v>0.196108</v>
      </c>
      <c r="G610" s="35">
        <v>0.34956999999999999</v>
      </c>
      <c r="H610" s="35" t="s">
        <v>514</v>
      </c>
      <c r="I610" s="35" t="s">
        <v>514</v>
      </c>
      <c r="J610" s="35" t="s">
        <v>514</v>
      </c>
      <c r="K610" s="35" t="s">
        <v>514</v>
      </c>
      <c r="L610" s="35">
        <v>100.42100000000001</v>
      </c>
      <c r="M610" s="35">
        <v>85.620800000000003</v>
      </c>
      <c r="N610" s="52">
        <v>1.4354026157304844</v>
      </c>
      <c r="O610" s="52">
        <v>8.0867752998900547E-2</v>
      </c>
      <c r="P610" s="70" t="s">
        <v>514</v>
      </c>
      <c r="Q610" s="70" t="s">
        <v>514</v>
      </c>
      <c r="R610" s="55" t="s">
        <v>514</v>
      </c>
      <c r="S610" s="55" t="s">
        <v>514</v>
      </c>
      <c r="T610" s="52">
        <v>90.120012571475058</v>
      </c>
      <c r="U610" s="52">
        <v>3.8447104339366489</v>
      </c>
      <c r="V610" s="52">
        <v>59.71668445572309</v>
      </c>
      <c r="W610" s="52">
        <v>2.5232401882699897</v>
      </c>
      <c r="X610" s="67">
        <v>1202.6632903470017</v>
      </c>
      <c r="Y610" s="67">
        <v>44.759313394791327</v>
      </c>
      <c r="Z610" s="52">
        <v>4.2624196376388079</v>
      </c>
      <c r="AA610" s="52">
        <v>0.14465225014611338</v>
      </c>
      <c r="AB610" s="68">
        <v>47.200376934155528</v>
      </c>
      <c r="AC610" s="68">
        <v>1.8755116662578357</v>
      </c>
      <c r="AD610" s="52">
        <v>7.2962118770477975</v>
      </c>
      <c r="AE610" s="52">
        <v>0.26851541171876409</v>
      </c>
      <c r="AF610" s="68">
        <v>678.43392466986381</v>
      </c>
      <c r="AG610" s="68">
        <v>21.720106816172667</v>
      </c>
      <c r="AH610" s="67">
        <v>1345.1386938856158</v>
      </c>
      <c r="AI610" s="67">
        <v>42.270419849757481</v>
      </c>
      <c r="AJ610" s="68">
        <v>178.70234057454144</v>
      </c>
      <c r="AK610" s="68">
        <v>6.6256164407933795</v>
      </c>
      <c r="AL610" s="67">
        <v>3086.2554422092985</v>
      </c>
      <c r="AM610" s="67">
        <v>113.54117011472336</v>
      </c>
      <c r="AN610" s="52">
        <v>4.6982882666185031</v>
      </c>
      <c r="AO610" s="52">
        <v>0.22372801269611917</v>
      </c>
      <c r="AP610" s="68">
        <v>94.070122686790569</v>
      </c>
      <c r="AQ610" s="68">
        <v>2.9555245009314808</v>
      </c>
      <c r="AR610" s="71"/>
      <c r="AS610" s="71"/>
      <c r="AT610" s="70" t="s">
        <v>514</v>
      </c>
      <c r="AU610" s="70" t="s">
        <v>514</v>
      </c>
      <c r="AV610" s="70">
        <v>8.3120918585647442E-3</v>
      </c>
      <c r="AW610" s="70">
        <v>2.1242012527443233E-3</v>
      </c>
      <c r="AX610" s="70">
        <v>0.10783247729753</v>
      </c>
      <c r="AY610" s="70">
        <v>8.4382102343836026E-3</v>
      </c>
      <c r="AZ610" s="70">
        <v>4.9357118351726993E-2</v>
      </c>
      <c r="BA610" s="70">
        <v>6.7117420352766823E-3</v>
      </c>
      <c r="BB610" s="70" t="s">
        <v>514</v>
      </c>
      <c r="BC610" s="70" t="s">
        <v>514</v>
      </c>
      <c r="BD610" s="70" t="s">
        <v>514</v>
      </c>
      <c r="BE610" s="70" t="s">
        <v>514</v>
      </c>
      <c r="BF610" s="70" t="s">
        <v>514</v>
      </c>
      <c r="BG610" s="70" t="s">
        <v>514</v>
      </c>
      <c r="BH610" s="70">
        <v>5.406426754912934E-3</v>
      </c>
      <c r="BI610" s="70">
        <v>2.359168038507462E-3</v>
      </c>
      <c r="BJ610" s="70">
        <v>2.7038499148565764E-2</v>
      </c>
      <c r="BK610" s="70">
        <v>4.2692367076682782E-3</v>
      </c>
    </row>
    <row r="611" spans="1:63" x14ac:dyDescent="0.15">
      <c r="A611" s="21" t="s">
        <v>597</v>
      </c>
      <c r="B611" s="21" t="s">
        <v>35</v>
      </c>
      <c r="C611" s="35">
        <v>39.484099999999998</v>
      </c>
      <c r="D611" s="35">
        <v>16.313400000000001</v>
      </c>
      <c r="E611" s="35">
        <v>43.6676</v>
      </c>
      <c r="F611" s="35">
        <v>0.24288499999999999</v>
      </c>
      <c r="G611" s="35">
        <v>0.313915</v>
      </c>
      <c r="H611" s="35" t="s">
        <v>514</v>
      </c>
      <c r="I611" s="35" t="s">
        <v>514</v>
      </c>
      <c r="J611" s="35" t="s">
        <v>514</v>
      </c>
      <c r="K611" s="35" t="s">
        <v>514</v>
      </c>
      <c r="L611" s="35">
        <v>100.02200000000001</v>
      </c>
      <c r="M611" s="35">
        <v>82.6738</v>
      </c>
      <c r="N611" s="52">
        <v>1.5678235612661842</v>
      </c>
      <c r="O611" s="52">
        <v>7.7835212261441772E-2</v>
      </c>
      <c r="P611" s="70" t="s">
        <v>514</v>
      </c>
      <c r="Q611" s="70" t="s">
        <v>514</v>
      </c>
      <c r="R611" s="55" t="s">
        <v>514</v>
      </c>
      <c r="S611" s="55" t="s">
        <v>514</v>
      </c>
      <c r="T611" s="52">
        <v>80.636393501097999</v>
      </c>
      <c r="U611" s="52">
        <v>2.4606146777194553</v>
      </c>
      <c r="V611" s="52">
        <v>82.185537560793961</v>
      </c>
      <c r="W611" s="52">
        <v>1.8623915675326115</v>
      </c>
      <c r="X611" s="67">
        <v>1591.8747111712742</v>
      </c>
      <c r="Y611" s="67">
        <v>58.381713123640864</v>
      </c>
      <c r="Z611" s="52">
        <v>5.9114552893045005</v>
      </c>
      <c r="AA611" s="52">
        <v>0.20251315020455876</v>
      </c>
      <c r="AB611" s="68">
        <v>80.85539183422668</v>
      </c>
      <c r="AC611" s="68">
        <v>2.8132674993867535</v>
      </c>
      <c r="AD611" s="52">
        <v>9.3332253452591125</v>
      </c>
      <c r="AE611" s="52">
        <v>0.36110693300109659</v>
      </c>
      <c r="AF611" s="68">
        <v>336.40612498225079</v>
      </c>
      <c r="AG611" s="68">
        <v>10.476757405447991</v>
      </c>
      <c r="AH611" s="67">
        <v>1689.8774513269711</v>
      </c>
      <c r="AI611" s="67">
        <v>49.785161156381029</v>
      </c>
      <c r="AJ611" s="68">
        <v>178.13443059390198</v>
      </c>
      <c r="AK611" s="68">
        <v>6.6256164407933795</v>
      </c>
      <c r="AL611" s="67">
        <v>2573.2557917818667</v>
      </c>
      <c r="AM611" s="67">
        <v>86.704166269425102</v>
      </c>
      <c r="AN611" s="52">
        <v>4.0484116583107275</v>
      </c>
      <c r="AO611" s="52">
        <v>0.3196114467087417</v>
      </c>
      <c r="AP611" s="68">
        <v>101.07893793185664</v>
      </c>
      <c r="AQ611" s="68">
        <v>2.9555245009314808</v>
      </c>
      <c r="AR611" s="71"/>
      <c r="AS611" s="71"/>
      <c r="AT611" s="70" t="s">
        <v>514</v>
      </c>
      <c r="AU611" s="70" t="s">
        <v>514</v>
      </c>
      <c r="AV611" s="70">
        <v>5.8184643009953213E-3</v>
      </c>
      <c r="AW611" s="70">
        <v>2.3089144051568733E-3</v>
      </c>
      <c r="AX611" s="70">
        <v>0.14256650547162067</v>
      </c>
      <c r="AY611" s="70">
        <v>7.6532604451386163E-3</v>
      </c>
      <c r="AZ611" s="70">
        <v>5.0079921340141401E-2</v>
      </c>
      <c r="BA611" s="70">
        <v>6.5052268957297077E-3</v>
      </c>
      <c r="BB611" s="70">
        <v>1.7214424572415229E-4</v>
      </c>
      <c r="BC611" s="70">
        <v>2.2593932251294987E-4</v>
      </c>
      <c r="BD611" s="70" t="s">
        <v>514</v>
      </c>
      <c r="BE611" s="70" t="s">
        <v>514</v>
      </c>
      <c r="BF611" s="70" t="s">
        <v>514</v>
      </c>
      <c r="BG611" s="70" t="s">
        <v>514</v>
      </c>
      <c r="BH611" s="70">
        <v>4.5217387404726354E-3</v>
      </c>
      <c r="BI611" s="70">
        <v>2.1625707019651739E-3</v>
      </c>
      <c r="BJ611" s="70">
        <v>3.1409384349273761E-2</v>
      </c>
      <c r="BK611" s="70">
        <v>4.3708852007079994E-3</v>
      </c>
    </row>
    <row r="612" spans="1:63" x14ac:dyDescent="0.15">
      <c r="A612" s="21" t="s">
        <v>597</v>
      </c>
      <c r="B612" s="21" t="s">
        <v>36</v>
      </c>
      <c r="C612" s="35">
        <v>39.221400000000003</v>
      </c>
      <c r="D612" s="35">
        <v>17.738700000000001</v>
      </c>
      <c r="E612" s="35">
        <v>42.796799999999998</v>
      </c>
      <c r="F612" s="35">
        <v>0.26670199999999999</v>
      </c>
      <c r="G612" s="35">
        <v>0.21090400000000001</v>
      </c>
      <c r="H612" s="35" t="s">
        <v>514</v>
      </c>
      <c r="I612" s="35" t="s">
        <v>514</v>
      </c>
      <c r="J612" s="35" t="s">
        <v>514</v>
      </c>
      <c r="K612" s="35" t="s">
        <v>514</v>
      </c>
      <c r="L612" s="35">
        <v>100.235</v>
      </c>
      <c r="M612" s="35">
        <v>81.134600000000006</v>
      </c>
      <c r="N612" s="52">
        <v>1.9509345410984755</v>
      </c>
      <c r="O612" s="52">
        <v>0.25271172812156417</v>
      </c>
      <c r="P612" s="70" t="s">
        <v>514</v>
      </c>
      <c r="Q612" s="70" t="s">
        <v>514</v>
      </c>
      <c r="R612" s="55" t="s">
        <v>514</v>
      </c>
      <c r="S612" s="55" t="s">
        <v>514</v>
      </c>
      <c r="T612" s="52">
        <v>69.717415868717907</v>
      </c>
      <c r="U612" s="52">
        <v>5.1262805785821985</v>
      </c>
      <c r="V612" s="52">
        <v>36.166442698536521</v>
      </c>
      <c r="W612" s="52">
        <v>2.1627773042314198</v>
      </c>
      <c r="X612" s="67">
        <v>1615.2273964207307</v>
      </c>
      <c r="Y612" s="67">
        <v>116.76342624728173</v>
      </c>
      <c r="Z612" s="52">
        <v>5.3810637054354187</v>
      </c>
      <c r="AA612" s="52">
        <v>0.4339567504383402</v>
      </c>
      <c r="AB612" s="68">
        <v>59.912178227680862</v>
      </c>
      <c r="AC612" s="68">
        <v>5.3139497210638673</v>
      </c>
      <c r="AD612" s="52">
        <v>9.4535943229261452</v>
      </c>
      <c r="AE612" s="52">
        <v>0.59258573620692778</v>
      </c>
      <c r="AF612" s="68">
        <v>394.79488271749136</v>
      </c>
      <c r="AG612" s="68">
        <v>34.496640237450706</v>
      </c>
      <c r="AH612" s="67">
        <v>1869.2919000226086</v>
      </c>
      <c r="AI612" s="67">
        <v>93.934266332794394</v>
      </c>
      <c r="AJ612" s="68">
        <v>194.0359100518061</v>
      </c>
      <c r="AK612" s="68">
        <v>16.090782784783922</v>
      </c>
      <c r="AL612" s="67">
        <v>1734.0833253885021</v>
      </c>
      <c r="AM612" s="67">
        <v>72.253471891187587</v>
      </c>
      <c r="AN612" s="52">
        <v>4.7515568410699593</v>
      </c>
      <c r="AO612" s="52">
        <v>0.51137831473398665</v>
      </c>
      <c r="AP612" s="68">
        <v>100.48783303167035</v>
      </c>
      <c r="AQ612" s="68">
        <v>5.8266054446934916</v>
      </c>
      <c r="AR612" s="71"/>
      <c r="AS612" s="71"/>
      <c r="AT612" s="70" t="s">
        <v>514</v>
      </c>
      <c r="AU612" s="70" t="s">
        <v>514</v>
      </c>
      <c r="AV612" s="70">
        <v>9.512727349246318E-3</v>
      </c>
      <c r="AW612" s="70">
        <v>5.4490379961702213E-3</v>
      </c>
      <c r="AX612" s="70">
        <v>0.12951671522542274</v>
      </c>
      <c r="AY612" s="70">
        <v>2.0604931967680894E-2</v>
      </c>
      <c r="AZ612" s="70">
        <v>3.8205300816190342E-2</v>
      </c>
      <c r="BA612" s="70">
        <v>1.4456059768288239E-2</v>
      </c>
      <c r="BB612" s="70" t="s">
        <v>514</v>
      </c>
      <c r="BC612" s="70" t="s">
        <v>514</v>
      </c>
      <c r="BD612" s="70" t="s">
        <v>514</v>
      </c>
      <c r="BE612" s="70" t="s">
        <v>514</v>
      </c>
      <c r="BF612" s="70">
        <v>1.6222104915640444E-4</v>
      </c>
      <c r="BG612" s="70">
        <v>3.4471972945735943E-4</v>
      </c>
      <c r="BH612" s="70" t="s">
        <v>514</v>
      </c>
      <c r="BI612" s="70" t="s">
        <v>514</v>
      </c>
      <c r="BJ612" s="70">
        <v>3.5576972563902326E-2</v>
      </c>
      <c r="BK612" s="70">
        <v>1.219781916476651E-2</v>
      </c>
    </row>
    <row r="613" spans="1:63" x14ac:dyDescent="0.15">
      <c r="A613" s="21" t="s">
        <v>597</v>
      </c>
      <c r="B613" s="21" t="s">
        <v>37</v>
      </c>
      <c r="C613" s="35">
        <v>39.321300000000001</v>
      </c>
      <c r="D613" s="35">
        <v>17.174199999999999</v>
      </c>
      <c r="E613" s="35">
        <v>43.005800000000001</v>
      </c>
      <c r="F613" s="35">
        <v>0.25890000000000002</v>
      </c>
      <c r="G613" s="35">
        <v>0.229325</v>
      </c>
      <c r="H613" s="35" t="s">
        <v>514</v>
      </c>
      <c r="I613" s="35" t="s">
        <v>514</v>
      </c>
      <c r="J613" s="35" t="s">
        <v>514</v>
      </c>
      <c r="K613" s="35" t="s">
        <v>514</v>
      </c>
      <c r="L613" s="35">
        <v>99.989500000000007</v>
      </c>
      <c r="M613" s="35">
        <v>81.697599999999994</v>
      </c>
      <c r="N613" s="52">
        <v>1.8033508918754821</v>
      </c>
      <c r="O613" s="52">
        <v>8.5921987561331833E-2</v>
      </c>
      <c r="P613" s="70" t="s">
        <v>514</v>
      </c>
      <c r="Q613" s="70" t="s">
        <v>514</v>
      </c>
      <c r="R613" s="55" t="s">
        <v>514</v>
      </c>
      <c r="S613" s="55" t="s">
        <v>514</v>
      </c>
      <c r="T613" s="52">
        <v>80.072502637453937</v>
      </c>
      <c r="U613" s="52">
        <v>2.1530378430045234</v>
      </c>
      <c r="V613" s="52">
        <v>75.27666561672136</v>
      </c>
      <c r="W613" s="52">
        <v>1.8623915675326115</v>
      </c>
      <c r="X613" s="67">
        <v>1716.4223658350415</v>
      </c>
      <c r="Y613" s="67">
        <v>51.570513259216099</v>
      </c>
      <c r="Z613" s="52">
        <v>5.853594389246056</v>
      </c>
      <c r="AA613" s="52">
        <v>0.17358270017533606</v>
      </c>
      <c r="AB613" s="68">
        <v>76.687588131431497</v>
      </c>
      <c r="AC613" s="68">
        <v>2.5006822216771138</v>
      </c>
      <c r="AD613" s="52">
        <v>8.9443409558733151</v>
      </c>
      <c r="AE613" s="52">
        <v>0.25925625959053089</v>
      </c>
      <c r="AF613" s="68">
        <v>410.12672282302503</v>
      </c>
      <c r="AG613" s="68">
        <v>12.776533421278039</v>
      </c>
      <c r="AH613" s="67">
        <v>1766.9035497198627</v>
      </c>
      <c r="AI613" s="67">
        <v>43.209762513085423</v>
      </c>
      <c r="AJ613" s="68">
        <v>196.68615662812348</v>
      </c>
      <c r="AK613" s="68">
        <v>4.6379315085553658</v>
      </c>
      <c r="AL613" s="67">
        <v>1982.841707185305</v>
      </c>
      <c r="AM613" s="67">
        <v>62.963739790892042</v>
      </c>
      <c r="AN613" s="52">
        <v>5.081822002668992</v>
      </c>
      <c r="AO613" s="52">
        <v>0.25568915736699332</v>
      </c>
      <c r="AP613" s="68">
        <v>108.93218874861743</v>
      </c>
      <c r="AQ613" s="68">
        <v>3.9688471869651316</v>
      </c>
      <c r="AR613" s="71"/>
      <c r="AS613" s="71"/>
      <c r="AT613" s="70" t="s">
        <v>514</v>
      </c>
      <c r="AU613" s="70" t="s">
        <v>514</v>
      </c>
      <c r="AV613" s="70">
        <v>6.280247182026695E-3</v>
      </c>
      <c r="AW613" s="70">
        <v>2.0318446765380488E-3</v>
      </c>
      <c r="AX613" s="70">
        <v>0.14148719951140878</v>
      </c>
      <c r="AY613" s="70">
        <v>9.3212787472842125E-3</v>
      </c>
      <c r="AZ613" s="70">
        <v>5.3384163572893002E-2</v>
      </c>
      <c r="BA613" s="70">
        <v>8.2606055818789936E-3</v>
      </c>
      <c r="BB613" s="70" t="s">
        <v>514</v>
      </c>
      <c r="BC613" s="70" t="s">
        <v>514</v>
      </c>
      <c r="BD613" s="70" t="s">
        <v>514</v>
      </c>
      <c r="BE613" s="70" t="s">
        <v>514</v>
      </c>
      <c r="BF613" s="70">
        <v>2.230539425900561E-4</v>
      </c>
      <c r="BG613" s="70">
        <v>1.4194341801185387E-4</v>
      </c>
      <c r="BH613" s="70">
        <v>5.1115307500995012E-3</v>
      </c>
      <c r="BI613" s="70">
        <v>1.9659733654228853E-3</v>
      </c>
      <c r="BJ613" s="70">
        <v>3.2934111744869578E-2</v>
      </c>
      <c r="BK613" s="70">
        <v>4.1675882146285578E-3</v>
      </c>
    </row>
    <row r="614" spans="1:63" x14ac:dyDescent="0.15">
      <c r="A614" s="21" t="s">
        <v>597</v>
      </c>
      <c r="B614" s="21" t="s">
        <v>38</v>
      </c>
      <c r="C614" s="35">
        <v>39.195500000000003</v>
      </c>
      <c r="D614" s="35">
        <v>17.537800000000001</v>
      </c>
      <c r="E614" s="35">
        <v>42.616</v>
      </c>
      <c r="F614" s="35">
        <v>0.26020100000000002</v>
      </c>
      <c r="G614" s="35">
        <v>0.22123799999999999</v>
      </c>
      <c r="H614" s="35" t="s">
        <v>514</v>
      </c>
      <c r="I614" s="35" t="s">
        <v>514</v>
      </c>
      <c r="J614" s="35" t="s">
        <v>514</v>
      </c>
      <c r="K614" s="35" t="s">
        <v>514</v>
      </c>
      <c r="L614" s="35">
        <v>99.830699999999993</v>
      </c>
      <c r="M614" s="35">
        <v>81.243899999999996</v>
      </c>
      <c r="N614" s="52">
        <v>1.7558410869886281</v>
      </c>
      <c r="O614" s="52">
        <v>9.8052150511166905E-2</v>
      </c>
      <c r="P614" s="70" t="s">
        <v>514</v>
      </c>
      <c r="Q614" s="70" t="s">
        <v>514</v>
      </c>
      <c r="R614" s="55" t="s">
        <v>514</v>
      </c>
      <c r="S614" s="55" t="s">
        <v>514</v>
      </c>
      <c r="T614" s="52">
        <v>94.528613869055746</v>
      </c>
      <c r="U614" s="52">
        <v>4.6649153265098011</v>
      </c>
      <c r="V614" s="52">
        <v>70.891033860918753</v>
      </c>
      <c r="W614" s="52">
        <v>1.8023144201928498</v>
      </c>
      <c r="X614" s="67">
        <v>1731.0177941159516</v>
      </c>
      <c r="Y614" s="67">
        <v>50.597484707155417</v>
      </c>
      <c r="Z614" s="52">
        <v>6.16218585622443</v>
      </c>
      <c r="AA614" s="52">
        <v>0.20251315020455876</v>
      </c>
      <c r="AB614" s="68">
        <v>83.564464241043567</v>
      </c>
      <c r="AC614" s="68">
        <v>2.1880969439674751</v>
      </c>
      <c r="AD614" s="52">
        <v>8.8887860431039165</v>
      </c>
      <c r="AE614" s="52">
        <v>0.35184778087286334</v>
      </c>
      <c r="AF614" s="68">
        <v>383.29600263834112</v>
      </c>
      <c r="AG614" s="68">
        <v>14.054186763405841</v>
      </c>
      <c r="AH614" s="67">
        <v>1836.4149068061306</v>
      </c>
      <c r="AI614" s="67">
        <v>50.724503819708978</v>
      </c>
      <c r="AJ614" s="68">
        <v>195.2663816765249</v>
      </c>
      <c r="AK614" s="68">
        <v>7.2881780848727171</v>
      </c>
      <c r="AL614" s="67">
        <v>2003.4855562970731</v>
      </c>
      <c r="AM614" s="67">
        <v>75.350049257952776</v>
      </c>
      <c r="AN614" s="52">
        <v>4.8580939899728728</v>
      </c>
      <c r="AO614" s="52">
        <v>0.40484116583107282</v>
      </c>
      <c r="AP614" s="68">
        <v>110.02995499182057</v>
      </c>
      <c r="AQ614" s="68">
        <v>4.4755085299819566</v>
      </c>
      <c r="AR614" s="71"/>
      <c r="AS614" s="71"/>
      <c r="AT614" s="70" t="s">
        <v>514</v>
      </c>
      <c r="AU614" s="70" t="s">
        <v>514</v>
      </c>
      <c r="AV614" s="70">
        <v>7.0190997916768957E-2</v>
      </c>
      <c r="AW614" s="70">
        <v>3.4171933196321724E-2</v>
      </c>
      <c r="AX614" s="70">
        <v>0.14227214930065377</v>
      </c>
      <c r="AY614" s="70">
        <v>1.4717808548343493E-2</v>
      </c>
      <c r="AZ614" s="70">
        <v>7.8475753027850439E-2</v>
      </c>
      <c r="BA614" s="70">
        <v>1.6521211163757987E-2</v>
      </c>
      <c r="BB614" s="70">
        <v>2.1518030715519036E-3</v>
      </c>
      <c r="BC614" s="70">
        <v>1.3986719965087371E-3</v>
      </c>
      <c r="BD614" s="70">
        <v>3.1250192825887389E-2</v>
      </c>
      <c r="BE614" s="70">
        <v>1.6666769507139943E-2</v>
      </c>
      <c r="BF614" s="70">
        <v>8.212440613542973E-3</v>
      </c>
      <c r="BG614" s="70">
        <v>3.9541380731873575E-3</v>
      </c>
      <c r="BH614" s="70">
        <v>5.1115307500995012E-3</v>
      </c>
      <c r="BI614" s="70">
        <v>2.6540640433208949E-3</v>
      </c>
      <c r="BJ614" s="70">
        <v>3.618686352214065E-2</v>
      </c>
      <c r="BK614" s="70">
        <v>6.5055035545421389E-3</v>
      </c>
    </row>
    <row r="615" spans="1:63" x14ac:dyDescent="0.15">
      <c r="A615" s="21" t="s">
        <v>597</v>
      </c>
      <c r="B615" s="21" t="s">
        <v>39</v>
      </c>
      <c r="C615" s="35">
        <v>39.497399999999999</v>
      </c>
      <c r="D615" s="35">
        <v>17.179099999999998</v>
      </c>
      <c r="E615" s="35">
        <v>43.220799999999997</v>
      </c>
      <c r="F615" s="35">
        <v>0.25847300000000001</v>
      </c>
      <c r="G615" s="35">
        <v>0.226716</v>
      </c>
      <c r="H615" s="35" t="s">
        <v>514</v>
      </c>
      <c r="I615" s="35" t="s">
        <v>514</v>
      </c>
      <c r="J615" s="35" t="s">
        <v>514</v>
      </c>
      <c r="K615" s="35" t="s">
        <v>514</v>
      </c>
      <c r="L615" s="35">
        <v>100.38200000000001</v>
      </c>
      <c r="M615" s="35">
        <v>81.767799999999994</v>
      </c>
      <c r="N615" s="52">
        <v>1.7790905659758118</v>
      </c>
      <c r="O615" s="52">
        <v>0.14151856774807597</v>
      </c>
      <c r="P615" s="70" t="s">
        <v>514</v>
      </c>
      <c r="Q615" s="70" t="s">
        <v>514</v>
      </c>
      <c r="R615" s="55" t="s">
        <v>514</v>
      </c>
      <c r="S615" s="55" t="s">
        <v>514</v>
      </c>
      <c r="T615" s="52">
        <v>133.7959231009954</v>
      </c>
      <c r="U615" s="52">
        <v>16.916725909321254</v>
      </c>
      <c r="V615" s="52">
        <v>106.57685938073719</v>
      </c>
      <c r="W615" s="52">
        <v>4.3255546084628396</v>
      </c>
      <c r="X615" s="67">
        <v>1778.696193166925</v>
      </c>
      <c r="Y615" s="67">
        <v>90.491655341643337</v>
      </c>
      <c r="Z615" s="52">
        <v>5.9982466393921685</v>
      </c>
      <c r="AA615" s="52">
        <v>0.2507305669199299</v>
      </c>
      <c r="AB615" s="68">
        <v>86.586121925570069</v>
      </c>
      <c r="AC615" s="68">
        <v>5.7307300913433865</v>
      </c>
      <c r="AD615" s="52">
        <v>9.5276675399520094</v>
      </c>
      <c r="AE615" s="52">
        <v>0.45369845428342903</v>
      </c>
      <c r="AF615" s="68">
        <v>390.96192269110799</v>
      </c>
      <c r="AG615" s="68">
        <v>17.887146789789252</v>
      </c>
      <c r="AH615" s="67">
        <v>1718.9970738901375</v>
      </c>
      <c r="AI615" s="67">
        <v>103.32769296607384</v>
      </c>
      <c r="AJ615" s="68">
        <v>190.24984351420989</v>
      </c>
      <c r="AK615" s="68">
        <v>9.4651663439905427</v>
      </c>
      <c r="AL615" s="67">
        <v>1992.1314392856007</v>
      </c>
      <c r="AM615" s="67">
        <v>103.21924555883942</v>
      </c>
      <c r="AN615" s="52">
        <v>5.3801260195971512</v>
      </c>
      <c r="AO615" s="52">
        <v>0.58595431896602646</v>
      </c>
      <c r="AP615" s="68">
        <v>105.97666424768596</v>
      </c>
      <c r="AQ615" s="68">
        <v>3.2088551724398933</v>
      </c>
      <c r="AR615" s="71"/>
      <c r="AS615" s="71"/>
      <c r="AT615" s="70" t="s">
        <v>514</v>
      </c>
      <c r="AU615" s="70" t="s">
        <v>514</v>
      </c>
      <c r="AV615" s="70">
        <v>0.3878976200663547</v>
      </c>
      <c r="AW615" s="70">
        <v>0.13853486430941239</v>
      </c>
      <c r="AX615" s="70">
        <v>0.18936913665535296</v>
      </c>
      <c r="AY615" s="70">
        <v>1.3736621311787262E-2</v>
      </c>
      <c r="AZ615" s="70">
        <v>0.26227422722465804</v>
      </c>
      <c r="BA615" s="70">
        <v>7.6410601632380684E-2</v>
      </c>
      <c r="BB615" s="70">
        <v>1.6030932883061681E-2</v>
      </c>
      <c r="BC615" s="70">
        <v>6.7781796753884956E-3</v>
      </c>
      <c r="BD615" s="70">
        <v>0.1052089825138209</v>
      </c>
      <c r="BE615" s="70">
        <v>3.750023139106487E-2</v>
      </c>
      <c r="BF615" s="70">
        <v>4.3596906960783686E-2</v>
      </c>
      <c r="BG615" s="70">
        <v>1.6222104915640443E-2</v>
      </c>
      <c r="BH615" s="70">
        <v>1.2090736197350743E-2</v>
      </c>
      <c r="BI615" s="70">
        <v>5.5047254231840783E-3</v>
      </c>
      <c r="BJ615" s="70">
        <v>4.6351712826112744E-2</v>
      </c>
      <c r="BK615" s="70">
        <v>5.6923156102243718E-3</v>
      </c>
    </row>
    <row r="616" spans="1:63" x14ac:dyDescent="0.15">
      <c r="A616" s="21" t="s">
        <v>597</v>
      </c>
      <c r="B616" s="21" t="s">
        <v>40</v>
      </c>
      <c r="C616" s="35">
        <v>39.132399999999997</v>
      </c>
      <c r="D616" s="35">
        <v>17.610900000000001</v>
      </c>
      <c r="E616" s="35">
        <v>42.945799999999998</v>
      </c>
      <c r="F616" s="35">
        <v>0.25838299999999997</v>
      </c>
      <c r="G616" s="35">
        <v>0.21654499999999999</v>
      </c>
      <c r="H616" s="35" t="s">
        <v>514</v>
      </c>
      <c r="I616" s="35" t="s">
        <v>514</v>
      </c>
      <c r="J616" s="35" t="s">
        <v>514</v>
      </c>
      <c r="K616" s="35" t="s">
        <v>514</v>
      </c>
      <c r="L616" s="35">
        <v>100.164</v>
      </c>
      <c r="M616" s="35">
        <v>81.297899999999998</v>
      </c>
      <c r="N616" s="52">
        <v>1.8700667880995752</v>
      </c>
      <c r="O616" s="52">
        <v>0.14151856774807597</v>
      </c>
      <c r="P616" s="70" t="s">
        <v>514</v>
      </c>
      <c r="Q616" s="70" t="s">
        <v>514</v>
      </c>
      <c r="R616" s="55" t="s">
        <v>514</v>
      </c>
      <c r="S616" s="55" t="s">
        <v>514</v>
      </c>
      <c r="T616" s="52">
        <v>90.017486959903408</v>
      </c>
      <c r="U616" s="52">
        <v>2.9732427355776752</v>
      </c>
      <c r="V616" s="52">
        <v>119.13298317474738</v>
      </c>
      <c r="W616" s="52">
        <v>4.1453231664435544</v>
      </c>
      <c r="X616" s="67">
        <v>1752.4244222612867</v>
      </c>
      <c r="Y616" s="67">
        <v>94.383769549886068</v>
      </c>
      <c r="Z616" s="52">
        <v>6.2007597895967272</v>
      </c>
      <c r="AA616" s="52">
        <v>0.19286966686148455</v>
      </c>
      <c r="AB616" s="68">
        <v>80.334416371377287</v>
      </c>
      <c r="AC616" s="68">
        <v>1.8755116662578357</v>
      </c>
      <c r="AD616" s="52">
        <v>10.110994124030704</v>
      </c>
      <c r="AE616" s="52">
        <v>0.26851541171876409</v>
      </c>
      <c r="AF616" s="68">
        <v>402.46080277025823</v>
      </c>
      <c r="AG616" s="68">
        <v>15.331840105533646</v>
      </c>
      <c r="AH616" s="67">
        <v>1859.8984733893292</v>
      </c>
      <c r="AI616" s="67">
        <v>80.78346904620318</v>
      </c>
      <c r="AJ616" s="68">
        <v>188.8300685626113</v>
      </c>
      <c r="AK616" s="68">
        <v>8.1400430558318657</v>
      </c>
      <c r="AL616" s="67">
        <v>1839.3669558585184</v>
      </c>
      <c r="AM616" s="67">
        <v>77.414434169129564</v>
      </c>
      <c r="AN616" s="52">
        <v>5.5186243131709398</v>
      </c>
      <c r="AO616" s="52">
        <v>0.5646468891854437</v>
      </c>
      <c r="AP616" s="68">
        <v>106.65221270504172</v>
      </c>
      <c r="AQ616" s="68">
        <v>4.4755085299819566</v>
      </c>
      <c r="AR616" s="71"/>
      <c r="AS616" s="71"/>
      <c r="AT616" s="70" t="s">
        <v>514</v>
      </c>
      <c r="AU616" s="70" t="s">
        <v>514</v>
      </c>
      <c r="AV616" s="70">
        <v>1.0343936535102793E-2</v>
      </c>
      <c r="AW616" s="70">
        <v>4.7101853865200221E-3</v>
      </c>
      <c r="AX616" s="70">
        <v>0.15885421359845411</v>
      </c>
      <c r="AY616" s="70">
        <v>8.9288038526617198E-3</v>
      </c>
      <c r="AZ616" s="70">
        <v>5.9889390468622711E-2</v>
      </c>
      <c r="BA616" s="70">
        <v>1.4456059768288239E-2</v>
      </c>
      <c r="BB616" s="70">
        <v>6.8857698289660914E-4</v>
      </c>
      <c r="BC616" s="70">
        <v>7.6389009040092571E-4</v>
      </c>
      <c r="BD616" s="70" t="s">
        <v>514</v>
      </c>
      <c r="BE616" s="70" t="s">
        <v>514</v>
      </c>
      <c r="BF616" s="70" t="s">
        <v>514</v>
      </c>
      <c r="BG616" s="70" t="s">
        <v>514</v>
      </c>
      <c r="BH616" s="70">
        <v>7.5689974568781074E-3</v>
      </c>
      <c r="BI616" s="70">
        <v>3.7353493943034816E-3</v>
      </c>
      <c r="BJ616" s="70">
        <v>4.5741821867874413E-2</v>
      </c>
      <c r="BK616" s="70">
        <v>1.1181334234369301E-2</v>
      </c>
    </row>
    <row r="617" spans="1:63" x14ac:dyDescent="0.15">
      <c r="A617" s="21" t="s">
        <v>597</v>
      </c>
      <c r="B617" s="21" t="s">
        <v>41</v>
      </c>
      <c r="C617" s="35">
        <v>39.528599999999997</v>
      </c>
      <c r="D617" s="35">
        <v>16.018599999999999</v>
      </c>
      <c r="E617" s="35">
        <v>44.129300000000001</v>
      </c>
      <c r="F617" s="35">
        <v>0.21768899999999999</v>
      </c>
      <c r="G617" s="35">
        <v>0.25634200000000001</v>
      </c>
      <c r="H617" s="35" t="s">
        <v>514</v>
      </c>
      <c r="I617" s="35" t="s">
        <v>514</v>
      </c>
      <c r="J617" s="35" t="s">
        <v>514</v>
      </c>
      <c r="K617" s="35" t="s">
        <v>514</v>
      </c>
      <c r="L617" s="35">
        <v>100.151</v>
      </c>
      <c r="M617" s="35">
        <v>83.081900000000005</v>
      </c>
      <c r="N617" s="52">
        <v>1.6628431710398923</v>
      </c>
      <c r="O617" s="52">
        <v>7.2780977699010485E-2</v>
      </c>
      <c r="P617" s="70" t="s">
        <v>514</v>
      </c>
      <c r="Q617" s="70" t="s">
        <v>514</v>
      </c>
      <c r="R617" s="55" t="s">
        <v>514</v>
      </c>
      <c r="S617" s="55" t="s">
        <v>514</v>
      </c>
      <c r="T617" s="52">
        <v>74.228542777870246</v>
      </c>
      <c r="U617" s="52">
        <v>1.8454610082895917</v>
      </c>
      <c r="V617" s="52">
        <v>45.057860504821242</v>
      </c>
      <c r="W617" s="52">
        <v>1.0813886521157099</v>
      </c>
      <c r="X617" s="67">
        <v>1390.4578008947133</v>
      </c>
      <c r="Y617" s="67">
        <v>32.109942218002473</v>
      </c>
      <c r="Z617" s="52">
        <v>5.4967855055523094</v>
      </c>
      <c r="AA617" s="52">
        <v>0.19286966686148455</v>
      </c>
      <c r="AB617" s="68">
        <v>71.582028595507396</v>
      </c>
      <c r="AC617" s="68">
        <v>2.5006822216771138</v>
      </c>
      <c r="AD617" s="52">
        <v>6.3888149684809399</v>
      </c>
      <c r="AE617" s="52">
        <v>0.17592389043643167</v>
      </c>
      <c r="AF617" s="68">
        <v>270.73474319688165</v>
      </c>
      <c r="AG617" s="68">
        <v>5.3661440369367766</v>
      </c>
      <c r="AH617" s="67">
        <v>1714.3003605734978</v>
      </c>
      <c r="AI617" s="67">
        <v>36.634363869789816</v>
      </c>
      <c r="AJ617" s="68">
        <v>178.98629556486114</v>
      </c>
      <c r="AK617" s="68">
        <v>5.4897964795145144</v>
      </c>
      <c r="AL617" s="67">
        <v>2209.9240474147518</v>
      </c>
      <c r="AM617" s="67">
        <v>84.639781358248314</v>
      </c>
      <c r="AN617" s="52">
        <v>2.7166972970243042</v>
      </c>
      <c r="AO617" s="52">
        <v>0.25568915736699332</v>
      </c>
      <c r="AP617" s="68">
        <v>106.90554337655013</v>
      </c>
      <c r="AQ617" s="68">
        <v>3.4621858439483058</v>
      </c>
      <c r="AR617" s="71"/>
      <c r="AS617" s="71"/>
      <c r="AT617" s="70" t="s">
        <v>514</v>
      </c>
      <c r="AU617" s="70" t="s">
        <v>514</v>
      </c>
      <c r="AV617" s="70">
        <v>6.5573169106455213E-3</v>
      </c>
      <c r="AW617" s="70">
        <v>2.4012709813631484E-3</v>
      </c>
      <c r="AX617" s="70">
        <v>0.12421830414801908</v>
      </c>
      <c r="AY617" s="70">
        <v>8.4382102343836026E-3</v>
      </c>
      <c r="AZ617" s="70">
        <v>4.1612800618715431E-2</v>
      </c>
      <c r="BA617" s="70">
        <v>5.6791663375418081E-3</v>
      </c>
      <c r="BB617" s="70" t="s">
        <v>514</v>
      </c>
      <c r="BC617" s="70" t="s">
        <v>514</v>
      </c>
      <c r="BD617" s="70" t="s">
        <v>514</v>
      </c>
      <c r="BE617" s="70" t="s">
        <v>514</v>
      </c>
      <c r="BF617" s="70" t="s">
        <v>514</v>
      </c>
      <c r="BG617" s="70" t="s">
        <v>514</v>
      </c>
      <c r="BH617" s="70">
        <v>2.9489600481343277E-3</v>
      </c>
      <c r="BI617" s="70">
        <v>1.5727786923383081E-3</v>
      </c>
      <c r="BJ617" s="70">
        <v>3.9642912285491161E-2</v>
      </c>
      <c r="BK617" s="70">
        <v>4.980776158946325E-3</v>
      </c>
    </row>
    <row r="618" spans="1:63" x14ac:dyDescent="0.15">
      <c r="A618" s="21" t="s">
        <v>597</v>
      </c>
      <c r="B618" s="21" t="s">
        <v>42</v>
      </c>
      <c r="C618" s="35">
        <v>38.975999999999999</v>
      </c>
      <c r="D618" s="35">
        <v>17.235299999999999</v>
      </c>
      <c r="E618" s="35">
        <v>43.048299999999998</v>
      </c>
      <c r="F618" s="35">
        <v>0.25569199999999997</v>
      </c>
      <c r="G618" s="35">
        <v>0.227293</v>
      </c>
      <c r="H618" s="35" t="s">
        <v>514</v>
      </c>
      <c r="I618" s="35" t="s">
        <v>514</v>
      </c>
      <c r="J618" s="35" t="s">
        <v>514</v>
      </c>
      <c r="K618" s="35" t="s">
        <v>514</v>
      </c>
      <c r="L618" s="35">
        <v>99.742599999999996</v>
      </c>
      <c r="M618" s="35">
        <v>81.659199999999998</v>
      </c>
      <c r="N618" s="52">
        <v>1.85793662514974</v>
      </c>
      <c r="O618" s="52">
        <v>7.8846059173928035E-2</v>
      </c>
      <c r="P618" s="70" t="s">
        <v>514</v>
      </c>
      <c r="Q618" s="70" t="s">
        <v>514</v>
      </c>
      <c r="R618" s="55" t="s">
        <v>514</v>
      </c>
      <c r="S618" s="55" t="s">
        <v>514</v>
      </c>
      <c r="T618" s="52">
        <v>104.06349574521863</v>
      </c>
      <c r="U618" s="52">
        <v>4.6136525207239787</v>
      </c>
      <c r="V618" s="52">
        <v>121.65622336301736</v>
      </c>
      <c r="W618" s="52">
        <v>3.6647059877254611</v>
      </c>
      <c r="X618" s="67">
        <v>1768.9659076463183</v>
      </c>
      <c r="Y618" s="67">
        <v>57.408684571580181</v>
      </c>
      <c r="Z618" s="52">
        <v>6.663646990064291</v>
      </c>
      <c r="AA618" s="52">
        <v>0.24108708357685565</v>
      </c>
      <c r="AB618" s="68">
        <v>93.56719312775202</v>
      </c>
      <c r="AC618" s="68">
        <v>4.0636086102253106</v>
      </c>
      <c r="AD618" s="52">
        <v>9.9813659942354391</v>
      </c>
      <c r="AE618" s="52">
        <v>0.28703371597523064</v>
      </c>
      <c r="AF618" s="68">
        <v>412.55426417306785</v>
      </c>
      <c r="AG618" s="68">
        <v>12.137706750214136</v>
      </c>
      <c r="AH618" s="67">
        <v>1786.6297456497496</v>
      </c>
      <c r="AI618" s="67">
        <v>46.027790503069255</v>
      </c>
      <c r="AJ618" s="68">
        <v>193.7519550614864</v>
      </c>
      <c r="AK618" s="68">
        <v>5.77375146983423</v>
      </c>
      <c r="AL618" s="67">
        <v>1981.8095147297167</v>
      </c>
      <c r="AM618" s="67">
        <v>53.674007690596497</v>
      </c>
      <c r="AN618" s="52">
        <v>4.9326699942049128</v>
      </c>
      <c r="AO618" s="52">
        <v>0.24503544247670198</v>
      </c>
      <c r="AP618" s="68">
        <v>109.86106787748162</v>
      </c>
      <c r="AQ618" s="68">
        <v>3.1244116152704229</v>
      </c>
      <c r="AR618" s="71"/>
      <c r="AS618" s="71"/>
      <c r="AT618" s="70" t="s">
        <v>514</v>
      </c>
      <c r="AU618" s="70" t="s">
        <v>514</v>
      </c>
      <c r="AV618" s="70">
        <v>2.2165578289505987E-2</v>
      </c>
      <c r="AW618" s="70">
        <v>1.0159223382690243E-2</v>
      </c>
      <c r="AX618" s="70">
        <v>0.16778301745111585</v>
      </c>
      <c r="AY618" s="70">
        <v>9.8118723655623297E-3</v>
      </c>
      <c r="AZ618" s="70">
        <v>7.3312874539176065E-2</v>
      </c>
      <c r="BA618" s="70">
        <v>1.239090837281849E-2</v>
      </c>
      <c r="BB618" s="70">
        <v>1.7214424572415228E-3</v>
      </c>
      <c r="BC618" s="70">
        <v>8.8223925933628036E-4</v>
      </c>
      <c r="BD618" s="70">
        <v>1.031256363254284E-2</v>
      </c>
      <c r="BE618" s="70">
        <v>5.9375366369186049E-3</v>
      </c>
      <c r="BF618" s="70">
        <v>1.0442980039443537E-3</v>
      </c>
      <c r="BG618" s="70">
        <v>8.41521692498848E-4</v>
      </c>
      <c r="BH618" s="70">
        <v>3.1455573846766163E-3</v>
      </c>
      <c r="BI618" s="70">
        <v>1.6710773606094522E-3</v>
      </c>
      <c r="BJ618" s="70">
        <v>4.1065991188047248E-2</v>
      </c>
      <c r="BK618" s="70">
        <v>5.1840731450257674E-3</v>
      </c>
    </row>
    <row r="619" spans="1:63" x14ac:dyDescent="0.15">
      <c r="A619" s="21" t="s">
        <v>597</v>
      </c>
      <c r="B619" s="21" t="s">
        <v>43</v>
      </c>
      <c r="C619" s="35">
        <v>39.001100000000001</v>
      </c>
      <c r="D619" s="35">
        <v>16.288599999999999</v>
      </c>
      <c r="E619" s="35">
        <v>43.334800000000001</v>
      </c>
      <c r="F619" s="35">
        <v>0.22334300000000001</v>
      </c>
      <c r="G619" s="35">
        <v>0.24673600000000001</v>
      </c>
      <c r="H619" s="35" t="s">
        <v>514</v>
      </c>
      <c r="I619" s="35" t="s">
        <v>514</v>
      </c>
      <c r="J619" s="35" t="s">
        <v>514</v>
      </c>
      <c r="K619" s="35" t="s">
        <v>514</v>
      </c>
      <c r="L619" s="35">
        <v>99.0946</v>
      </c>
      <c r="M619" s="35">
        <v>82.585899999999995</v>
      </c>
      <c r="N619" s="52">
        <v>1.6112899785030934</v>
      </c>
      <c r="O619" s="52">
        <v>9.7041303598680656E-2</v>
      </c>
      <c r="P619" s="70" t="s">
        <v>514</v>
      </c>
      <c r="Q619" s="70" t="s">
        <v>514</v>
      </c>
      <c r="R619" s="55" t="s">
        <v>514</v>
      </c>
      <c r="S619" s="55" t="s">
        <v>514</v>
      </c>
      <c r="T619" s="52">
        <v>110.21503243951727</v>
      </c>
      <c r="U619" s="52">
        <v>3.7934476281508274</v>
      </c>
      <c r="V619" s="52">
        <v>89.695180978264162</v>
      </c>
      <c r="W619" s="52">
        <v>2.7635487776290359</v>
      </c>
      <c r="X619" s="67">
        <v>1589.9286540671528</v>
      </c>
      <c r="Y619" s="67">
        <v>60.32777022776223</v>
      </c>
      <c r="Z619" s="52">
        <v>5.9500292226767977</v>
      </c>
      <c r="AA619" s="52">
        <v>0.16393921683226187</v>
      </c>
      <c r="AB619" s="68">
        <v>92.942022572332746</v>
      </c>
      <c r="AC619" s="68">
        <v>3.0216576845265126</v>
      </c>
      <c r="AD619" s="52">
        <v>9.7128505825166744</v>
      </c>
      <c r="AE619" s="52">
        <v>0.32407032448816359</v>
      </c>
      <c r="AF619" s="68">
        <v>454.84458979749814</v>
      </c>
      <c r="AG619" s="68">
        <v>16.60949344766145</v>
      </c>
      <c r="AH619" s="67">
        <v>1781.9330323331098</v>
      </c>
      <c r="AI619" s="67">
        <v>53.542531809692811</v>
      </c>
      <c r="AJ619" s="68">
        <v>185.04400202501509</v>
      </c>
      <c r="AK619" s="68">
        <v>6.7202681042332841</v>
      </c>
      <c r="AL619" s="67">
        <v>2007.6143261194266</v>
      </c>
      <c r="AM619" s="67">
        <v>79.478819080306351</v>
      </c>
      <c r="AN619" s="52">
        <v>4.7089419815087945</v>
      </c>
      <c r="AO619" s="52">
        <v>0.26634287225728476</v>
      </c>
      <c r="AP619" s="68">
        <v>107.41220471956697</v>
      </c>
      <c r="AQ619" s="68">
        <v>3.6310729582872479</v>
      </c>
      <c r="AR619" s="71"/>
      <c r="AS619" s="71"/>
      <c r="AT619" s="70" t="s">
        <v>514</v>
      </c>
      <c r="AU619" s="70" t="s">
        <v>514</v>
      </c>
      <c r="AV619" s="70">
        <v>1.8471315241254987E-2</v>
      </c>
      <c r="AW619" s="70">
        <v>1.0159223382690243E-2</v>
      </c>
      <c r="AX619" s="70">
        <v>0.15277085273180546</v>
      </c>
      <c r="AY619" s="70">
        <v>8.1438540634167327E-3</v>
      </c>
      <c r="AZ619" s="70">
        <v>5.2971133293799044E-2</v>
      </c>
      <c r="BA619" s="70">
        <v>9.7062115587078189E-3</v>
      </c>
      <c r="BB619" s="70">
        <v>1.4739851040130537E-3</v>
      </c>
      <c r="BC619" s="70">
        <v>8.2844418254748278E-4</v>
      </c>
      <c r="BD619" s="70" t="s">
        <v>514</v>
      </c>
      <c r="BE619" s="70" t="s">
        <v>514</v>
      </c>
      <c r="BF619" s="70">
        <v>2.0277631144550554E-3</v>
      </c>
      <c r="BG619" s="70">
        <v>1.4194341801185388E-3</v>
      </c>
      <c r="BH619" s="70">
        <v>4.0302453991169149E-3</v>
      </c>
      <c r="BI619" s="70">
        <v>1.7693760288805965E-3</v>
      </c>
      <c r="BJ619" s="70">
        <v>4.2692367076682787E-2</v>
      </c>
      <c r="BK619" s="70">
        <v>5.387370131105209E-3</v>
      </c>
    </row>
    <row r="620" spans="1:63" x14ac:dyDescent="0.15">
      <c r="A620" s="21" t="s">
        <v>597</v>
      </c>
      <c r="B620" s="21" t="s">
        <v>44</v>
      </c>
      <c r="C620" s="35">
        <v>39.484000000000002</v>
      </c>
      <c r="D620" s="35">
        <v>17.221599999999999</v>
      </c>
      <c r="E620" s="35">
        <v>42.979599999999998</v>
      </c>
      <c r="F620" s="35">
        <v>0.26141700000000001</v>
      </c>
      <c r="G620" s="35">
        <v>0.24254100000000001</v>
      </c>
      <c r="H620" s="35" t="s">
        <v>514</v>
      </c>
      <c r="I620" s="35" t="s">
        <v>514</v>
      </c>
      <c r="J620" s="35" t="s">
        <v>514</v>
      </c>
      <c r="K620" s="35" t="s">
        <v>514</v>
      </c>
      <c r="L620" s="35">
        <v>100.18899999999999</v>
      </c>
      <c r="M620" s="35">
        <v>81.647199999999998</v>
      </c>
      <c r="N620" s="52">
        <v>1.7730254845008944</v>
      </c>
      <c r="O620" s="52">
        <v>9.0976222123763106E-2</v>
      </c>
      <c r="P620" s="70" t="s">
        <v>514</v>
      </c>
      <c r="Q620" s="70" t="s">
        <v>514</v>
      </c>
      <c r="R620" s="55" t="s">
        <v>514</v>
      </c>
      <c r="S620" s="55" t="s">
        <v>514</v>
      </c>
      <c r="T620" s="52">
        <v>74.023491554726959</v>
      </c>
      <c r="U620" s="52">
        <v>1.9479866198612354</v>
      </c>
      <c r="V620" s="52">
        <v>47.400869251071953</v>
      </c>
      <c r="W620" s="52">
        <v>1.2015429467952332</v>
      </c>
      <c r="X620" s="67">
        <v>1721.2875085953449</v>
      </c>
      <c r="Y620" s="67">
        <v>62.273827331883588</v>
      </c>
      <c r="Z620" s="52">
        <v>5.6414377556984219</v>
      </c>
      <c r="AA620" s="52">
        <v>0.20251315020455876</v>
      </c>
      <c r="AB620" s="68">
        <v>69.810712021819441</v>
      </c>
      <c r="AC620" s="68">
        <v>2.3964871291072343</v>
      </c>
      <c r="AD620" s="52">
        <v>8.3980509803075538</v>
      </c>
      <c r="AE620" s="52">
        <v>0.23147880320583114</v>
      </c>
      <c r="AF620" s="68">
        <v>359.40388514055121</v>
      </c>
      <c r="AG620" s="68">
        <v>9.3268693975329668</v>
      </c>
      <c r="AH620" s="67">
        <v>1763.146179066551</v>
      </c>
      <c r="AI620" s="67">
        <v>46.027790503069255</v>
      </c>
      <c r="AJ620" s="68">
        <v>191.00705682172915</v>
      </c>
      <c r="AK620" s="68">
        <v>8.5186497095914877</v>
      </c>
      <c r="AL620" s="67">
        <v>1931.2320844058854</v>
      </c>
      <c r="AM620" s="67">
        <v>68.124702068834011</v>
      </c>
      <c r="AN620" s="52">
        <v>4.8794014197534565</v>
      </c>
      <c r="AO620" s="52">
        <v>0.30895773181845027</v>
      </c>
      <c r="AP620" s="68">
        <v>111.54993902087104</v>
      </c>
      <c r="AQ620" s="68">
        <v>3.2932987296093645</v>
      </c>
      <c r="AR620" s="71"/>
      <c r="AS620" s="71"/>
      <c r="AT620" s="70" t="s">
        <v>514</v>
      </c>
      <c r="AU620" s="70" t="s">
        <v>514</v>
      </c>
      <c r="AV620" s="70">
        <v>6.0031774534078704E-3</v>
      </c>
      <c r="AW620" s="70">
        <v>2.2165578289505983E-3</v>
      </c>
      <c r="AX620" s="70">
        <v>0.14423452377376622</v>
      </c>
      <c r="AY620" s="70">
        <v>1.0793059602118562E-2</v>
      </c>
      <c r="AZ620" s="70">
        <v>4.1922573328035888E-2</v>
      </c>
      <c r="BA620" s="70">
        <v>6.9182571748236579E-3</v>
      </c>
      <c r="BB620" s="70" t="s">
        <v>514</v>
      </c>
      <c r="BC620" s="70" t="s">
        <v>514</v>
      </c>
      <c r="BD620" s="70" t="s">
        <v>514</v>
      </c>
      <c r="BE620" s="70" t="s">
        <v>514</v>
      </c>
      <c r="BF620" s="70">
        <v>1.318046024395786E-4</v>
      </c>
      <c r="BG620" s="70">
        <v>1.318046024395786E-4</v>
      </c>
      <c r="BH620" s="70" t="s">
        <v>514</v>
      </c>
      <c r="BI620" s="70" t="s">
        <v>514</v>
      </c>
      <c r="BJ620" s="70">
        <v>3.6491809001259812E-2</v>
      </c>
      <c r="BK620" s="70">
        <v>4.7774791728668834E-3</v>
      </c>
    </row>
    <row r="621" spans="1:63" x14ac:dyDescent="0.15">
      <c r="A621" s="21" t="s">
        <v>597</v>
      </c>
      <c r="B621" s="21" t="s">
        <v>45</v>
      </c>
      <c r="C621" s="35">
        <v>38.8596</v>
      </c>
      <c r="D621" s="35">
        <v>17.332999999999998</v>
      </c>
      <c r="E621" s="35">
        <v>42.4893</v>
      </c>
      <c r="F621" s="35">
        <v>0.26952399999999999</v>
      </c>
      <c r="G621" s="35">
        <v>0.228716</v>
      </c>
      <c r="H621" s="35" t="s">
        <v>514</v>
      </c>
      <c r="I621" s="35" t="s">
        <v>514</v>
      </c>
      <c r="J621" s="35" t="s">
        <v>514</v>
      </c>
      <c r="K621" s="35" t="s">
        <v>514</v>
      </c>
      <c r="L621" s="35">
        <v>99.180099999999996</v>
      </c>
      <c r="M621" s="35">
        <v>81.377099999999999</v>
      </c>
      <c r="N621" s="52">
        <v>1.728548220351499</v>
      </c>
      <c r="O621" s="52">
        <v>0.13141009862321337</v>
      </c>
      <c r="P621" s="70" t="s">
        <v>514</v>
      </c>
      <c r="Q621" s="70" t="s">
        <v>514</v>
      </c>
      <c r="R621" s="55" t="s">
        <v>514</v>
      </c>
      <c r="S621" s="55" t="s">
        <v>514</v>
      </c>
      <c r="T621" s="52">
        <v>83.353322207746544</v>
      </c>
      <c r="U621" s="52">
        <v>4.1010244628657588</v>
      </c>
      <c r="V621" s="52">
        <v>57.553907151491671</v>
      </c>
      <c r="W621" s="52">
        <v>1.6220829781735648</v>
      </c>
      <c r="X621" s="67">
        <v>1715.4493372829807</v>
      </c>
      <c r="Y621" s="67">
        <v>72.977141404551077</v>
      </c>
      <c r="Z621" s="52">
        <v>5.6317942723553482</v>
      </c>
      <c r="AA621" s="52">
        <v>0.1832261835184103</v>
      </c>
      <c r="AB621" s="68">
        <v>75.437247020592949</v>
      </c>
      <c r="AC621" s="68">
        <v>3.0216576845265126</v>
      </c>
      <c r="AD621" s="52">
        <v>8.4165692845640212</v>
      </c>
      <c r="AE621" s="52">
        <v>0.25925625959053089</v>
      </c>
      <c r="AF621" s="68">
        <v>360.80930381689177</v>
      </c>
      <c r="AG621" s="68">
        <v>12.521002752852478</v>
      </c>
      <c r="AH621" s="67">
        <v>1821.3854241928834</v>
      </c>
      <c r="AI621" s="67">
        <v>54.481874473020753</v>
      </c>
      <c r="AJ621" s="68">
        <v>195.5503366668446</v>
      </c>
      <c r="AK621" s="68">
        <v>8.7079530364712987</v>
      </c>
      <c r="AL621" s="67">
        <v>1971.4875901738328</v>
      </c>
      <c r="AM621" s="67">
        <v>87.736358725013503</v>
      </c>
      <c r="AN621" s="52">
        <v>4.7515568410699593</v>
      </c>
      <c r="AO621" s="52">
        <v>0.30895773181845027</v>
      </c>
      <c r="AP621" s="68">
        <v>111.97215680671839</v>
      </c>
      <c r="AQ621" s="68">
        <v>4.2221778584735441</v>
      </c>
      <c r="AR621" s="71"/>
      <c r="AS621" s="71"/>
      <c r="AT621" s="70" t="s">
        <v>514</v>
      </c>
      <c r="AU621" s="70" t="s">
        <v>514</v>
      </c>
      <c r="AV621" s="70">
        <v>4.3407590816949219E-2</v>
      </c>
      <c r="AW621" s="70">
        <v>1.2929920668878492E-2</v>
      </c>
      <c r="AX621" s="70">
        <v>0.1491404599565474</v>
      </c>
      <c r="AY621" s="70">
        <v>1.1774246838674795E-2</v>
      </c>
      <c r="AZ621" s="70">
        <v>7.0215147445971446E-2</v>
      </c>
      <c r="BA621" s="70">
        <v>1.4456059768288239E-2</v>
      </c>
      <c r="BB621" s="70">
        <v>2.3669833787070939E-3</v>
      </c>
      <c r="BC621" s="70">
        <v>1.2910818429311419E-3</v>
      </c>
      <c r="BD621" s="70">
        <v>2.0833461883924927E-2</v>
      </c>
      <c r="BE621" s="70">
        <v>1.5625096412943695E-2</v>
      </c>
      <c r="BF621" s="70">
        <v>2.94025651595983E-3</v>
      </c>
      <c r="BG621" s="70">
        <v>2.1291512701778082E-3</v>
      </c>
      <c r="BH621" s="70">
        <v>4.5217387404726354E-3</v>
      </c>
      <c r="BI621" s="70">
        <v>2.850661379863183E-3</v>
      </c>
      <c r="BJ621" s="70">
        <v>4.065939721588837E-2</v>
      </c>
      <c r="BK621" s="70">
        <v>5.387370131105209E-3</v>
      </c>
    </row>
    <row r="622" spans="1:63" x14ac:dyDescent="0.15">
      <c r="A622" s="21" t="s">
        <v>597</v>
      </c>
      <c r="B622" s="21" t="s">
        <v>46</v>
      </c>
      <c r="C622" s="35">
        <v>39.267400000000002</v>
      </c>
      <c r="D622" s="35">
        <v>17.2454</v>
      </c>
      <c r="E622" s="35">
        <v>43.270899999999997</v>
      </c>
      <c r="F622" s="35">
        <v>0.26003799999999999</v>
      </c>
      <c r="G622" s="35">
        <v>0.23216200000000001</v>
      </c>
      <c r="H622" s="35" t="s">
        <v>514</v>
      </c>
      <c r="I622" s="35" t="s">
        <v>514</v>
      </c>
      <c r="J622" s="35" t="s">
        <v>514</v>
      </c>
      <c r="K622" s="35" t="s">
        <v>514</v>
      </c>
      <c r="L622" s="35">
        <v>100.276</v>
      </c>
      <c r="M622" s="35">
        <v>81.727599999999995</v>
      </c>
      <c r="N622" s="52">
        <v>1.5890513464283957</v>
      </c>
      <c r="O622" s="52">
        <v>8.8954528298790594E-2</v>
      </c>
      <c r="P622" s="70" t="s">
        <v>514</v>
      </c>
      <c r="Q622" s="70" t="s">
        <v>514</v>
      </c>
      <c r="R622" s="55" t="s">
        <v>514</v>
      </c>
      <c r="S622" s="55" t="s">
        <v>514</v>
      </c>
      <c r="T622" s="52">
        <v>94.32356264591246</v>
      </c>
      <c r="U622" s="52">
        <v>2.9219799297918536</v>
      </c>
      <c r="V622" s="52">
        <v>55.631438436619291</v>
      </c>
      <c r="W622" s="52">
        <v>2.1627773042314198</v>
      </c>
      <c r="X622" s="67">
        <v>1690.150594929403</v>
      </c>
      <c r="Y622" s="67">
        <v>60.32777022776223</v>
      </c>
      <c r="Z622" s="52">
        <v>5.9886031560490949</v>
      </c>
      <c r="AA622" s="52">
        <v>0.19286966686148455</v>
      </c>
      <c r="AB622" s="68">
        <v>86.169341555290558</v>
      </c>
      <c r="AC622" s="68">
        <v>2.8132674993867535</v>
      </c>
      <c r="AD622" s="52">
        <v>8.9165634994886158</v>
      </c>
      <c r="AE622" s="52">
        <v>0.33332947661639684</v>
      </c>
      <c r="AF622" s="68">
        <v>384.57365598046897</v>
      </c>
      <c r="AG622" s="68">
        <v>14.054186763405841</v>
      </c>
      <c r="AH622" s="67">
        <v>1777.2363190164701</v>
      </c>
      <c r="AI622" s="67">
        <v>61.05727311631636</v>
      </c>
      <c r="AJ622" s="68">
        <v>190.24984351420989</v>
      </c>
      <c r="AK622" s="68">
        <v>5.8684031332741364</v>
      </c>
      <c r="AL622" s="67">
        <v>1924.0067372167666</v>
      </c>
      <c r="AM622" s="67">
        <v>75.350049257952776</v>
      </c>
      <c r="AN622" s="52">
        <v>4.5704436879350059</v>
      </c>
      <c r="AO622" s="52">
        <v>0.30895773181845027</v>
      </c>
      <c r="AP622" s="68">
        <v>108.08775317692273</v>
      </c>
      <c r="AQ622" s="68">
        <v>3.7155165154567191</v>
      </c>
      <c r="AR622" s="71"/>
      <c r="AS622" s="71"/>
      <c r="AT622" s="70" t="s">
        <v>514</v>
      </c>
      <c r="AU622" s="70" t="s">
        <v>514</v>
      </c>
      <c r="AV622" s="70">
        <v>5.8184643009953213E-3</v>
      </c>
      <c r="AW622" s="70">
        <v>2.1242012527443233E-3</v>
      </c>
      <c r="AX622" s="70">
        <v>0.13422641396089266</v>
      </c>
      <c r="AY622" s="70">
        <v>8.8306851290060953E-3</v>
      </c>
      <c r="AZ622" s="70">
        <v>4.718870938648375E-2</v>
      </c>
      <c r="BA622" s="70">
        <v>7.3312874539176072E-3</v>
      </c>
      <c r="BB622" s="70">
        <v>4.8415569109917827E-4</v>
      </c>
      <c r="BC622" s="70">
        <v>3.8732455287934266E-4</v>
      </c>
      <c r="BD622" s="70" t="s">
        <v>514</v>
      </c>
      <c r="BE622" s="70" t="s">
        <v>514</v>
      </c>
      <c r="BF622" s="70">
        <v>3.4471972945735943E-4</v>
      </c>
      <c r="BG622" s="70">
        <v>2.3319275816233138E-4</v>
      </c>
      <c r="BH622" s="70">
        <v>3.6370507260323377E-3</v>
      </c>
      <c r="BI622" s="70">
        <v>1.9659733654228853E-3</v>
      </c>
      <c r="BJ622" s="70">
        <v>3.8626427355093945E-2</v>
      </c>
      <c r="BK622" s="70">
        <v>5.1840731450257674E-3</v>
      </c>
    </row>
    <row r="623" spans="1:63" x14ac:dyDescent="0.15">
      <c r="A623" s="21" t="s">
        <v>597</v>
      </c>
      <c r="B623" s="21" t="s">
        <v>47</v>
      </c>
      <c r="C623" s="35">
        <v>39.095999999999997</v>
      </c>
      <c r="D623" s="35">
        <v>18.000800000000002</v>
      </c>
      <c r="E623" s="35">
        <v>42.496299999999998</v>
      </c>
      <c r="F623" s="35">
        <v>0.26133099999999998</v>
      </c>
      <c r="G623" s="35">
        <v>0.21395900000000001</v>
      </c>
      <c r="H623" s="35" t="s">
        <v>514</v>
      </c>
      <c r="I623" s="35" t="s">
        <v>514</v>
      </c>
      <c r="J623" s="35" t="s">
        <v>514</v>
      </c>
      <c r="K623" s="35" t="s">
        <v>514</v>
      </c>
      <c r="L623" s="35">
        <v>100.068</v>
      </c>
      <c r="M623" s="35">
        <v>80.8</v>
      </c>
      <c r="N623" s="52">
        <v>1.7588736277260868</v>
      </c>
      <c r="O623" s="52">
        <v>8.4911140648845571E-2</v>
      </c>
      <c r="P623" s="70" t="s">
        <v>514</v>
      </c>
      <c r="Q623" s="70" t="s">
        <v>514</v>
      </c>
      <c r="R623" s="55" t="s">
        <v>514</v>
      </c>
      <c r="S623" s="55" t="s">
        <v>514</v>
      </c>
      <c r="T623" s="52">
        <v>71.511614071221672</v>
      </c>
      <c r="U623" s="52">
        <v>1.9479866198612354</v>
      </c>
      <c r="V623" s="52">
        <v>33.643202510266526</v>
      </c>
      <c r="W623" s="52">
        <v>0.90115721009642491</v>
      </c>
      <c r="X623" s="67">
        <v>1650.2564242949152</v>
      </c>
      <c r="Y623" s="67">
        <v>49.624456155094734</v>
      </c>
      <c r="Z623" s="52">
        <v>5.5642898889538284</v>
      </c>
      <c r="AA623" s="52">
        <v>0.21215663354763298</v>
      </c>
      <c r="AB623" s="68">
        <v>69.602321836679678</v>
      </c>
      <c r="AC623" s="68">
        <v>2.5006822216771138</v>
      </c>
      <c r="AD623" s="52">
        <v>7.7776877877159265</v>
      </c>
      <c r="AE623" s="52">
        <v>0.25925625959053089</v>
      </c>
      <c r="AF623" s="68">
        <v>301.78171941058724</v>
      </c>
      <c r="AG623" s="68">
        <v>10.22122673702243</v>
      </c>
      <c r="AH623" s="67">
        <v>1822.3247668562115</v>
      </c>
      <c r="AI623" s="67">
        <v>59.178587789660469</v>
      </c>
      <c r="AJ623" s="68">
        <v>191.76427012924839</v>
      </c>
      <c r="AK623" s="68">
        <v>6.152358123593852</v>
      </c>
      <c r="AL623" s="67">
        <v>1820.7874916579274</v>
      </c>
      <c r="AM623" s="67">
        <v>59.86716242412686</v>
      </c>
      <c r="AN623" s="52">
        <v>4.5704436879350059</v>
      </c>
      <c r="AO623" s="52">
        <v>0.25568915736699332</v>
      </c>
      <c r="AP623" s="68">
        <v>109.77662432031215</v>
      </c>
      <c r="AQ623" s="68">
        <v>3.5466294011177775</v>
      </c>
      <c r="AR623" s="71"/>
      <c r="AS623" s="71"/>
      <c r="AT623" s="70" t="s">
        <v>514</v>
      </c>
      <c r="AU623" s="70" t="s">
        <v>514</v>
      </c>
      <c r="AV623" s="70">
        <v>7.5732392489145459E-3</v>
      </c>
      <c r="AW623" s="70">
        <v>2.4936275575694234E-3</v>
      </c>
      <c r="AX623" s="70">
        <v>0.12873176543617776</v>
      </c>
      <c r="AY623" s="70">
        <v>8.0457353397611099E-3</v>
      </c>
      <c r="AZ623" s="70">
        <v>4.367795201418518E-2</v>
      </c>
      <c r="BA623" s="70">
        <v>6.5052268957297077E-3</v>
      </c>
      <c r="BB623" s="70" t="s">
        <v>514</v>
      </c>
      <c r="BC623" s="70" t="s">
        <v>514</v>
      </c>
      <c r="BD623" s="70" t="s">
        <v>514</v>
      </c>
      <c r="BE623" s="70" t="s">
        <v>514</v>
      </c>
      <c r="BF623" s="70">
        <v>2.6360920487915719E-4</v>
      </c>
      <c r="BG623" s="70">
        <v>1.9263749587323026E-4</v>
      </c>
      <c r="BH623" s="70" t="s">
        <v>514</v>
      </c>
      <c r="BI623" s="70" t="s">
        <v>514</v>
      </c>
      <c r="BJ623" s="70">
        <v>3.6593457494299528E-2</v>
      </c>
      <c r="BK623" s="70">
        <v>5.1840731450257674E-3</v>
      </c>
    </row>
    <row r="624" spans="1:63" x14ac:dyDescent="0.15">
      <c r="A624" s="21" t="s">
        <v>597</v>
      </c>
      <c r="B624" s="21" t="s">
        <v>48</v>
      </c>
      <c r="C624" s="35">
        <v>39.128300000000003</v>
      </c>
      <c r="D624" s="35">
        <v>17.2743</v>
      </c>
      <c r="E624" s="35">
        <v>42.82</v>
      </c>
      <c r="F624" s="35">
        <v>0.25709599999999999</v>
      </c>
      <c r="G624" s="35">
        <v>0.23258599999999999</v>
      </c>
      <c r="H624" s="35" t="s">
        <v>514</v>
      </c>
      <c r="I624" s="35" t="s">
        <v>514</v>
      </c>
      <c r="J624" s="35" t="s">
        <v>514</v>
      </c>
      <c r="K624" s="35" t="s">
        <v>514</v>
      </c>
      <c r="L624" s="35">
        <v>99.712299999999999</v>
      </c>
      <c r="M624" s="35">
        <v>81.545500000000004</v>
      </c>
      <c r="N624" s="52">
        <v>1.6375719982277361</v>
      </c>
      <c r="O624" s="52">
        <v>0.16173550599780109</v>
      </c>
      <c r="P624" s="70" t="s">
        <v>514</v>
      </c>
      <c r="Q624" s="70" t="s">
        <v>514</v>
      </c>
      <c r="R624" s="55" t="s">
        <v>514</v>
      </c>
      <c r="S624" s="55" t="s">
        <v>514</v>
      </c>
      <c r="T624" s="52">
        <v>72.280556158009006</v>
      </c>
      <c r="U624" s="52">
        <v>3.383345181864251</v>
      </c>
      <c r="V624" s="52">
        <v>26.494021976834894</v>
      </c>
      <c r="W624" s="52">
        <v>2.5833173356097512</v>
      </c>
      <c r="X624" s="67">
        <v>1552.953569088847</v>
      </c>
      <c r="Y624" s="67">
        <v>54.48959891539814</v>
      </c>
      <c r="Z624" s="52">
        <v>5.1785505552308599</v>
      </c>
      <c r="AA624" s="52">
        <v>0.32787843366452374</v>
      </c>
      <c r="AB624" s="68">
        <v>65.01773776360497</v>
      </c>
      <c r="AC624" s="68">
        <v>5.2097546284939877</v>
      </c>
      <c r="AD624" s="52">
        <v>8.4350875888204868</v>
      </c>
      <c r="AE624" s="52">
        <v>0.54628997556576142</v>
      </c>
      <c r="AF624" s="68">
        <v>353.90997576940168</v>
      </c>
      <c r="AG624" s="68">
        <v>15.331840105533646</v>
      </c>
      <c r="AH624" s="67">
        <v>1878.685326655888</v>
      </c>
      <c r="AI624" s="67">
        <v>103.32769296607384</v>
      </c>
      <c r="AJ624" s="68">
        <v>182.67771043901746</v>
      </c>
      <c r="AK624" s="68">
        <v>11.358199612788651</v>
      </c>
      <c r="AL624" s="67">
        <v>1785.6929481679219</v>
      </c>
      <c r="AM624" s="67">
        <v>113.54117011472336</v>
      </c>
      <c r="AN624" s="52">
        <v>4.2614859561165561</v>
      </c>
      <c r="AO624" s="52">
        <v>0.30895773181845027</v>
      </c>
      <c r="AP624" s="68">
        <v>103.69668820411025</v>
      </c>
      <c r="AQ624" s="68">
        <v>6.0799361162019041</v>
      </c>
      <c r="AR624" s="71"/>
      <c r="AS624" s="71"/>
      <c r="AT624" s="70" t="s">
        <v>514</v>
      </c>
      <c r="AU624" s="70" t="s">
        <v>514</v>
      </c>
      <c r="AV624" s="70">
        <v>8.7738747395961197E-3</v>
      </c>
      <c r="AW624" s="70">
        <v>5.7261077247890459E-3</v>
      </c>
      <c r="AX624" s="70">
        <v>0.12451266031898597</v>
      </c>
      <c r="AY624" s="70">
        <v>9.6156349182510824E-3</v>
      </c>
      <c r="AZ624" s="70">
        <v>4.6465906398069336E-2</v>
      </c>
      <c r="BA624" s="70">
        <v>1.239090837281849E-2</v>
      </c>
      <c r="BB624" s="70">
        <v>8.069261518319638E-4</v>
      </c>
      <c r="BC624" s="70">
        <v>6.4554092146557095E-4</v>
      </c>
      <c r="BD624" s="70" t="s">
        <v>514</v>
      </c>
      <c r="BE624" s="70" t="s">
        <v>514</v>
      </c>
      <c r="BF624" s="70">
        <v>7.9082761463747158E-4</v>
      </c>
      <c r="BG624" s="70">
        <v>6.8943945891471886E-4</v>
      </c>
      <c r="BH624" s="70">
        <v>4.4234400722014912E-3</v>
      </c>
      <c r="BI624" s="70">
        <v>3.3421547212189044E-3</v>
      </c>
      <c r="BJ624" s="70">
        <v>4.065939721588837E-2</v>
      </c>
      <c r="BK624" s="70">
        <v>1.0164849303972092E-2</v>
      </c>
    </row>
    <row r="625" spans="1:63" x14ac:dyDescent="0.15">
      <c r="A625" s="21" t="s">
        <v>597</v>
      </c>
      <c r="B625" s="21" t="s">
        <v>49</v>
      </c>
      <c r="C625" s="35">
        <v>39.008400000000002</v>
      </c>
      <c r="D625" s="35">
        <v>17.271599999999999</v>
      </c>
      <c r="E625" s="35">
        <v>42.730499999999999</v>
      </c>
      <c r="F625" s="35">
        <v>0.26807399999999998</v>
      </c>
      <c r="G625" s="35">
        <v>0.22325300000000001</v>
      </c>
      <c r="H625" s="35" t="s">
        <v>514</v>
      </c>
      <c r="I625" s="35" t="s">
        <v>514</v>
      </c>
      <c r="J625" s="35" t="s">
        <v>514</v>
      </c>
      <c r="K625" s="35" t="s">
        <v>514</v>
      </c>
      <c r="L625" s="35">
        <v>99.501800000000003</v>
      </c>
      <c r="M625" s="35">
        <v>81.516300000000001</v>
      </c>
      <c r="N625" s="52">
        <v>1.8468173091123912</v>
      </c>
      <c r="O625" s="52">
        <v>9.8052150511166905E-2</v>
      </c>
      <c r="P625" s="70">
        <v>1.0397765449164341E-2</v>
      </c>
      <c r="Q625" s="70">
        <v>1.2477318538997209E-2</v>
      </c>
      <c r="R625" s="55" t="s">
        <v>514</v>
      </c>
      <c r="S625" s="55" t="s">
        <v>514</v>
      </c>
      <c r="T625" s="52">
        <v>89.709910125188486</v>
      </c>
      <c r="U625" s="52">
        <v>2.7681915124343877</v>
      </c>
      <c r="V625" s="52">
        <v>44.156703294724821</v>
      </c>
      <c r="W625" s="52">
        <v>1.6220829781735648</v>
      </c>
      <c r="X625" s="67">
        <v>1797.1837356560779</v>
      </c>
      <c r="Y625" s="67">
        <v>66.165941540126312</v>
      </c>
      <c r="Z625" s="52">
        <v>5.6800116890707191</v>
      </c>
      <c r="AA625" s="52">
        <v>0.1832261835184103</v>
      </c>
      <c r="AB625" s="68">
        <v>84.606415166742366</v>
      </c>
      <c r="AC625" s="68">
        <v>3.2300478696662727</v>
      </c>
      <c r="AD625" s="52">
        <v>9.064709933540346</v>
      </c>
      <c r="AE625" s="52">
        <v>0.24999710746229764</v>
      </c>
      <c r="AF625" s="68">
        <v>365.66438651697746</v>
      </c>
      <c r="AG625" s="68">
        <v>9.7101654001713094</v>
      </c>
      <c r="AH625" s="67">
        <v>1837.3542494694584</v>
      </c>
      <c r="AI625" s="67">
        <v>47.906475829725146</v>
      </c>
      <c r="AJ625" s="68">
        <v>193.18404508084697</v>
      </c>
      <c r="AK625" s="68">
        <v>5.3004931526347034</v>
      </c>
      <c r="AL625" s="67">
        <v>1873.4293068929353</v>
      </c>
      <c r="AM625" s="67">
        <v>67.092509613245625</v>
      </c>
      <c r="AN625" s="52">
        <v>5.6997374663058933</v>
      </c>
      <c r="AO625" s="52">
        <v>0.30895773181845027</v>
      </c>
      <c r="AP625" s="68">
        <v>106.7366562622112</v>
      </c>
      <c r="AQ625" s="68">
        <v>2.9555245009314808</v>
      </c>
      <c r="AR625" s="71"/>
      <c r="AS625" s="71"/>
      <c r="AT625" s="70" t="s">
        <v>514</v>
      </c>
      <c r="AU625" s="70" t="s">
        <v>514</v>
      </c>
      <c r="AV625" s="70">
        <v>0.64926673073011276</v>
      </c>
      <c r="AW625" s="70">
        <v>6.0031774534078715E-2</v>
      </c>
      <c r="AX625" s="70">
        <v>0.13246027693509146</v>
      </c>
      <c r="AY625" s="70">
        <v>7.8494978924498644E-3</v>
      </c>
      <c r="AZ625" s="70">
        <v>0.22097119931526307</v>
      </c>
      <c r="BA625" s="70">
        <v>2.2716665350167232E-2</v>
      </c>
      <c r="BB625" s="70">
        <v>2.0442129179743081E-2</v>
      </c>
      <c r="BC625" s="70">
        <v>3.7656553752158312E-3</v>
      </c>
      <c r="BD625" s="70">
        <v>0.29375181256334143</v>
      </c>
      <c r="BE625" s="70">
        <v>3.8541904485261111E-2</v>
      </c>
      <c r="BF625" s="70">
        <v>1.2876295776789601E-2</v>
      </c>
      <c r="BG625" s="70">
        <v>1.8249868030095497E-3</v>
      </c>
      <c r="BH625" s="70">
        <v>7.3724001203358189E-3</v>
      </c>
      <c r="BI625" s="70">
        <v>3.0472587164054716E-3</v>
      </c>
      <c r="BJ625" s="70">
        <v>3.4153893661346225E-2</v>
      </c>
      <c r="BK625" s="70">
        <v>4.2692367076682782E-3</v>
      </c>
    </row>
    <row r="626" spans="1:63" x14ac:dyDescent="0.15">
      <c r="A626" s="21" t="s">
        <v>597</v>
      </c>
      <c r="B626" s="21" t="s">
        <v>50</v>
      </c>
      <c r="C626" s="35">
        <v>40.262900000000002</v>
      </c>
      <c r="D626" s="35">
        <v>12.2942</v>
      </c>
      <c r="E626" s="35">
        <v>47.213000000000001</v>
      </c>
      <c r="F626" s="35">
        <v>0.23515</v>
      </c>
      <c r="G626" s="35">
        <v>0.342891</v>
      </c>
      <c r="H626" s="35" t="s">
        <v>514</v>
      </c>
      <c r="I626" s="35" t="s">
        <v>514</v>
      </c>
      <c r="J626" s="35" t="s">
        <v>514</v>
      </c>
      <c r="K626" s="35" t="s">
        <v>514</v>
      </c>
      <c r="L626" s="35">
        <v>100.348</v>
      </c>
      <c r="M626" s="35">
        <v>87.254000000000005</v>
      </c>
      <c r="N626" s="52">
        <v>1.3717192602438504</v>
      </c>
      <c r="O626" s="52">
        <v>7.2780977699010485E-2</v>
      </c>
      <c r="P626" s="70" t="s">
        <v>514</v>
      </c>
      <c r="Q626" s="70" t="s">
        <v>514</v>
      </c>
      <c r="R626" s="55" t="s">
        <v>514</v>
      </c>
      <c r="S626" s="55" t="s">
        <v>514</v>
      </c>
      <c r="T626" s="52">
        <v>120.98022165453989</v>
      </c>
      <c r="U626" s="52">
        <v>2.5631402892910993</v>
      </c>
      <c r="V626" s="52">
        <v>20.071774926214367</v>
      </c>
      <c r="W626" s="52">
        <v>0.5947637586636404</v>
      </c>
      <c r="X626" s="67">
        <v>1433.2710571853831</v>
      </c>
      <c r="Y626" s="67">
        <v>45.73234194685201</v>
      </c>
      <c r="Z626" s="52">
        <v>4.5420806545879611</v>
      </c>
      <c r="AA626" s="52">
        <v>0.14465225014611338</v>
      </c>
      <c r="AB626" s="68">
        <v>76.479197946291748</v>
      </c>
      <c r="AC626" s="68">
        <v>2.6048773142469939</v>
      </c>
      <c r="AD626" s="52">
        <v>7.4813949196124625</v>
      </c>
      <c r="AE626" s="52">
        <v>0.23147880320583114</v>
      </c>
      <c r="AF626" s="68">
        <v>712.93056490731453</v>
      </c>
      <c r="AG626" s="68">
        <v>22.997760158300469</v>
      </c>
      <c r="AH626" s="67">
        <v>1272.8093088093642</v>
      </c>
      <c r="AI626" s="67">
        <v>43.209762513085423</v>
      </c>
      <c r="AJ626" s="68">
        <v>167.6280959520725</v>
      </c>
      <c r="AK626" s="68">
        <v>6.2470097870337575</v>
      </c>
      <c r="AL626" s="67">
        <v>2823.046366034258</v>
      </c>
      <c r="AM626" s="67">
        <v>81.543203991483139</v>
      </c>
      <c r="AN626" s="52">
        <v>4.0377579434204369</v>
      </c>
      <c r="AO626" s="52">
        <v>0.24503544247670198</v>
      </c>
      <c r="AP626" s="68">
        <v>79.461387296472097</v>
      </c>
      <c r="AQ626" s="68">
        <v>2.2799760435757142</v>
      </c>
      <c r="AR626" s="71"/>
      <c r="AS626" s="71"/>
      <c r="AT626" s="70" t="s">
        <v>514</v>
      </c>
      <c r="AU626" s="70" t="s">
        <v>514</v>
      </c>
      <c r="AV626" s="70">
        <v>6.9267432154706205E-3</v>
      </c>
      <c r="AW626" s="70">
        <v>2.6783407099819729E-3</v>
      </c>
      <c r="AX626" s="70">
        <v>0.13550195736841578</v>
      </c>
      <c r="AY626" s="70">
        <v>8.5363289580392254E-3</v>
      </c>
      <c r="AZ626" s="70">
        <v>5.1835300026290686E-2</v>
      </c>
      <c r="BA626" s="70">
        <v>6.5052268957297077E-3</v>
      </c>
      <c r="BB626" s="70">
        <v>4.3036061431038069E-4</v>
      </c>
      <c r="BC626" s="70">
        <v>3.5504750680606407E-4</v>
      </c>
      <c r="BD626" s="70" t="s">
        <v>514</v>
      </c>
      <c r="BE626" s="70" t="s">
        <v>514</v>
      </c>
      <c r="BF626" s="70">
        <v>4.1569143846328634E-4</v>
      </c>
      <c r="BG626" s="70">
        <v>2.3319275816233138E-4</v>
      </c>
      <c r="BH626" s="70">
        <v>3.4404533894900492E-3</v>
      </c>
      <c r="BI626" s="70">
        <v>1.6710773606094522E-3</v>
      </c>
      <c r="BJ626" s="70">
        <v>2.5005529287771347E-2</v>
      </c>
      <c r="BK626" s="70">
        <v>3.862642735509395E-3</v>
      </c>
    </row>
    <row r="627" spans="1:63" x14ac:dyDescent="0.15">
      <c r="A627" s="21" t="s">
        <v>597</v>
      </c>
      <c r="B627" s="21" t="s">
        <v>51</v>
      </c>
      <c r="C627" s="35">
        <v>38.936</v>
      </c>
      <c r="D627" s="35">
        <v>17.424900000000001</v>
      </c>
      <c r="E627" s="35">
        <v>42.5184</v>
      </c>
      <c r="F627" s="35">
        <v>0.247448</v>
      </c>
      <c r="G627" s="35">
        <v>0.22063099999999999</v>
      </c>
      <c r="H627" s="35" t="s">
        <v>514</v>
      </c>
      <c r="I627" s="35" t="s">
        <v>514</v>
      </c>
      <c r="J627" s="35" t="s">
        <v>514</v>
      </c>
      <c r="K627" s="35" t="s">
        <v>514</v>
      </c>
      <c r="L627" s="35">
        <v>99.347399999999993</v>
      </c>
      <c r="M627" s="35">
        <v>81.307299999999998</v>
      </c>
      <c r="N627" s="52">
        <v>1.6709299463397824</v>
      </c>
      <c r="O627" s="52">
        <v>8.6932834473818082E-2</v>
      </c>
      <c r="P627" s="70" t="s">
        <v>514</v>
      </c>
      <c r="Q627" s="70" t="s">
        <v>514</v>
      </c>
      <c r="R627" s="55" t="s">
        <v>514</v>
      </c>
      <c r="S627" s="55" t="s">
        <v>514</v>
      </c>
      <c r="T627" s="52">
        <v>81.149021558956207</v>
      </c>
      <c r="U627" s="52">
        <v>1.9479866198612354</v>
      </c>
      <c r="V627" s="52">
        <v>22.709161694429906</v>
      </c>
      <c r="W627" s="52">
        <v>0.72092576807713993</v>
      </c>
      <c r="X627" s="67">
        <v>1629.8228247016409</v>
      </c>
      <c r="Y627" s="67">
        <v>55.462627467458823</v>
      </c>
      <c r="Z627" s="52">
        <v>5.593220338983051</v>
      </c>
      <c r="AA627" s="52">
        <v>0.17358270017533606</v>
      </c>
      <c r="AB627" s="68">
        <v>83.147683870764041</v>
      </c>
      <c r="AC627" s="68">
        <v>2.5006822216771138</v>
      </c>
      <c r="AD627" s="52">
        <v>8.8332311303345161</v>
      </c>
      <c r="AE627" s="52">
        <v>0.30555202023169714</v>
      </c>
      <c r="AF627" s="68">
        <v>373.5858372381698</v>
      </c>
      <c r="AG627" s="68">
        <v>11.626645413363015</v>
      </c>
      <c r="AH627" s="67">
        <v>1787.5690883130774</v>
      </c>
      <c r="AI627" s="67">
        <v>56.360559799676636</v>
      </c>
      <c r="AJ627" s="68">
        <v>195.45568500340468</v>
      </c>
      <c r="AK627" s="68">
        <v>4.827234835435176</v>
      </c>
      <c r="AL627" s="67">
        <v>1940.521816506181</v>
      </c>
      <c r="AM627" s="67">
        <v>59.86716242412686</v>
      </c>
      <c r="AN627" s="52">
        <v>4.5597899730447153</v>
      </c>
      <c r="AO627" s="52">
        <v>0.19176686802524501</v>
      </c>
      <c r="AP627" s="68">
        <v>112.64770526407416</v>
      </c>
      <c r="AQ627" s="68">
        <v>3.2088551724398933</v>
      </c>
      <c r="AR627" s="71"/>
      <c r="AS627" s="71"/>
      <c r="AT627" s="70" t="s">
        <v>514</v>
      </c>
      <c r="AU627" s="70" t="s">
        <v>514</v>
      </c>
      <c r="AV627" s="70">
        <v>6.5573169106455213E-3</v>
      </c>
      <c r="AW627" s="70">
        <v>2.4936275575694234E-3</v>
      </c>
      <c r="AX627" s="70">
        <v>0.13805304418346195</v>
      </c>
      <c r="AY627" s="70">
        <v>8.5363289580392254E-3</v>
      </c>
      <c r="AZ627" s="70">
        <v>5.2971133293799044E-2</v>
      </c>
      <c r="BA627" s="70">
        <v>7.0215147445971448E-3</v>
      </c>
      <c r="BB627" s="70" t="s">
        <v>514</v>
      </c>
      <c r="BC627" s="70" t="s">
        <v>514</v>
      </c>
      <c r="BD627" s="70" t="s">
        <v>514</v>
      </c>
      <c r="BE627" s="70" t="s">
        <v>514</v>
      </c>
      <c r="BF627" s="70">
        <v>5.0694077861376384E-4</v>
      </c>
      <c r="BG627" s="70">
        <v>3.0416446716825828E-4</v>
      </c>
      <c r="BH627" s="70" t="s">
        <v>514</v>
      </c>
      <c r="BI627" s="70" t="s">
        <v>514</v>
      </c>
      <c r="BJ627" s="70">
        <v>3.6593457494299528E-2</v>
      </c>
      <c r="BK627" s="70">
        <v>4.1675882146285578E-3</v>
      </c>
    </row>
    <row r="628" spans="1:63" x14ac:dyDescent="0.15">
      <c r="A628" s="21" t="s">
        <v>597</v>
      </c>
      <c r="B628" s="21" t="s">
        <v>52</v>
      </c>
      <c r="C628" s="35">
        <v>39.180900000000001</v>
      </c>
      <c r="D628" s="35">
        <v>17.217300000000002</v>
      </c>
      <c r="E628" s="35">
        <v>42.942100000000003</v>
      </c>
      <c r="F628" s="35">
        <v>0.261625</v>
      </c>
      <c r="G628" s="35">
        <v>0.22581699999999999</v>
      </c>
      <c r="H628" s="35" t="s">
        <v>514</v>
      </c>
      <c r="I628" s="35" t="s">
        <v>514</v>
      </c>
      <c r="J628" s="35" t="s">
        <v>514</v>
      </c>
      <c r="K628" s="35" t="s">
        <v>514</v>
      </c>
      <c r="L628" s="35">
        <v>99.827699999999993</v>
      </c>
      <c r="M628" s="35">
        <v>81.637900000000002</v>
      </c>
      <c r="N628" s="52">
        <v>1.8063834326129409</v>
      </c>
      <c r="O628" s="52">
        <v>8.2889446823873059E-2</v>
      </c>
      <c r="P628" s="70" t="s">
        <v>514</v>
      </c>
      <c r="Q628" s="70" t="s">
        <v>514</v>
      </c>
      <c r="R628" s="55" t="s">
        <v>514</v>
      </c>
      <c r="S628" s="55" t="s">
        <v>514</v>
      </c>
      <c r="T628" s="52">
        <v>71.614139682793308</v>
      </c>
      <c r="U628" s="52">
        <v>2.0505122314328794</v>
      </c>
      <c r="V628" s="52">
        <v>39.951302980941506</v>
      </c>
      <c r="W628" s="52">
        <v>1.381774388814518</v>
      </c>
      <c r="X628" s="67">
        <v>1706.6920803144346</v>
      </c>
      <c r="Y628" s="67">
        <v>51.570513259216099</v>
      </c>
      <c r="Z628" s="52">
        <v>5.4774985388661603</v>
      </c>
      <c r="AA628" s="52">
        <v>0.15429573348918763</v>
      </c>
      <c r="AB628" s="68">
        <v>68.66456600355076</v>
      </c>
      <c r="AC628" s="68">
        <v>1.9797067588277153</v>
      </c>
      <c r="AD628" s="52">
        <v>8.6295297835133855</v>
      </c>
      <c r="AE628" s="52">
        <v>0.28703371597523064</v>
      </c>
      <c r="AF628" s="68">
        <v>372.94701056710591</v>
      </c>
      <c r="AG628" s="68">
        <v>12.393237418639696</v>
      </c>
      <c r="AH628" s="67">
        <v>1811.991997559604</v>
      </c>
      <c r="AI628" s="67">
        <v>51.66384648303692</v>
      </c>
      <c r="AJ628" s="68">
        <v>191.76427012924839</v>
      </c>
      <c r="AK628" s="68">
        <v>5.1111898257548933</v>
      </c>
      <c r="AL628" s="67">
        <v>1948.7793561508881</v>
      </c>
      <c r="AM628" s="67">
        <v>68.124702068834011</v>
      </c>
      <c r="AN628" s="52">
        <v>4.7409031261796688</v>
      </c>
      <c r="AO628" s="52">
        <v>0.26634287225728476</v>
      </c>
      <c r="AP628" s="68">
        <v>110.28328566332897</v>
      </c>
      <c r="AQ628" s="68">
        <v>3.2932987296093645</v>
      </c>
      <c r="AR628" s="71"/>
      <c r="AS628" s="71"/>
      <c r="AT628" s="70" t="s">
        <v>514</v>
      </c>
      <c r="AU628" s="70" t="s">
        <v>514</v>
      </c>
      <c r="AV628" s="70">
        <v>6.9267432154706205E-3</v>
      </c>
      <c r="AW628" s="70">
        <v>2.5859841337756984E-3</v>
      </c>
      <c r="AX628" s="70">
        <v>0.12569008500285342</v>
      </c>
      <c r="AY628" s="70">
        <v>9.1250412999729653E-3</v>
      </c>
      <c r="AZ628" s="70">
        <v>4.119977033962148E-2</v>
      </c>
      <c r="BA628" s="70">
        <v>6.9182571748236579E-3</v>
      </c>
      <c r="BB628" s="70" t="s">
        <v>514</v>
      </c>
      <c r="BC628" s="70" t="s">
        <v>514</v>
      </c>
      <c r="BD628" s="70" t="s">
        <v>514</v>
      </c>
      <c r="BE628" s="70" t="s">
        <v>514</v>
      </c>
      <c r="BF628" s="70">
        <v>2.6360920487915719E-4</v>
      </c>
      <c r="BG628" s="70">
        <v>2.1291512701778083E-4</v>
      </c>
      <c r="BH628" s="70">
        <v>5.7996214279975112E-3</v>
      </c>
      <c r="BI628" s="70">
        <v>2.7523627115920392E-3</v>
      </c>
      <c r="BJ628" s="70">
        <v>3.6796754480378974E-2</v>
      </c>
      <c r="BK628" s="70">
        <v>5.0824246519860462E-3</v>
      </c>
    </row>
    <row r="629" spans="1:63" x14ac:dyDescent="0.15">
      <c r="A629" s="21" t="s">
        <v>597</v>
      </c>
      <c r="B629" s="21" t="s">
        <v>53</v>
      </c>
      <c r="C629" s="35">
        <v>38.862499999999997</v>
      </c>
      <c r="D629" s="35">
        <v>17.341799999999999</v>
      </c>
      <c r="E629" s="35">
        <v>42.713200000000001</v>
      </c>
      <c r="F629" s="35">
        <v>0.26393499999999998</v>
      </c>
      <c r="G629" s="35">
        <v>0.21568300000000001</v>
      </c>
      <c r="H629" s="35" t="s">
        <v>514</v>
      </c>
      <c r="I629" s="35" t="s">
        <v>514</v>
      </c>
      <c r="J629" s="35" t="s">
        <v>514</v>
      </c>
      <c r="K629" s="35" t="s">
        <v>514</v>
      </c>
      <c r="L629" s="35">
        <v>99.397199999999998</v>
      </c>
      <c r="M629" s="35">
        <v>81.448999999999998</v>
      </c>
      <c r="N629" s="52">
        <v>1.7982966573130508</v>
      </c>
      <c r="O629" s="52">
        <v>8.1878599911386796E-2</v>
      </c>
      <c r="P629" s="70" t="s">
        <v>514</v>
      </c>
      <c r="Q629" s="70" t="s">
        <v>514</v>
      </c>
      <c r="R629" s="55" t="s">
        <v>514</v>
      </c>
      <c r="S629" s="55" t="s">
        <v>514</v>
      </c>
      <c r="T629" s="52">
        <v>93.708408976482602</v>
      </c>
      <c r="U629" s="52">
        <v>2.1017750372187014</v>
      </c>
      <c r="V629" s="52">
        <v>125.9817779714802</v>
      </c>
      <c r="W629" s="52">
        <v>3.2441659563471297</v>
      </c>
      <c r="X629" s="67">
        <v>1792.3185928957746</v>
      </c>
      <c r="Y629" s="67">
        <v>55.462627467458823</v>
      </c>
      <c r="Z629" s="52">
        <v>6.2296902396259499</v>
      </c>
      <c r="AA629" s="52">
        <v>0.17358270017533606</v>
      </c>
      <c r="AB629" s="68">
        <v>90.024559980376111</v>
      </c>
      <c r="AC629" s="68">
        <v>3.0216576845265126</v>
      </c>
      <c r="AD629" s="52">
        <v>10.518396817672967</v>
      </c>
      <c r="AE629" s="52">
        <v>0.28703371597523064</v>
      </c>
      <c r="AF629" s="68">
        <v>419.70912288898353</v>
      </c>
      <c r="AG629" s="68">
        <v>12.265472084426916</v>
      </c>
      <c r="AH629" s="67">
        <v>1828.900165499507</v>
      </c>
      <c r="AI629" s="67">
        <v>52.603189146364862</v>
      </c>
      <c r="AJ629" s="68">
        <v>194.31986504212583</v>
      </c>
      <c r="AK629" s="68">
        <v>6.4363131139135685</v>
      </c>
      <c r="AL629" s="67">
        <v>1931.2320844058854</v>
      </c>
      <c r="AM629" s="67">
        <v>73.285664346775988</v>
      </c>
      <c r="AN629" s="52">
        <v>5.230974011133072</v>
      </c>
      <c r="AO629" s="52">
        <v>0.29830401692815894</v>
      </c>
      <c r="AP629" s="68">
        <v>111.88771324954892</v>
      </c>
      <c r="AQ629" s="68">
        <v>3.5466294011177775</v>
      </c>
      <c r="AR629" s="71"/>
      <c r="AS629" s="71"/>
      <c r="AT629" s="70" t="s">
        <v>514</v>
      </c>
      <c r="AU629" s="70" t="s">
        <v>514</v>
      </c>
      <c r="AV629" s="70">
        <v>9.2356576206274934E-3</v>
      </c>
      <c r="AW629" s="70">
        <v>2.7706972861882484E-3</v>
      </c>
      <c r="AX629" s="70">
        <v>0.15012164719310364</v>
      </c>
      <c r="AY629" s="70">
        <v>9.8118723655623297E-3</v>
      </c>
      <c r="AZ629" s="70">
        <v>5.9786132898849216E-2</v>
      </c>
      <c r="BA629" s="70">
        <v>8.673635860972943E-3</v>
      </c>
      <c r="BB629" s="70" t="s">
        <v>514</v>
      </c>
      <c r="BC629" s="70" t="s">
        <v>514</v>
      </c>
      <c r="BD629" s="70" t="s">
        <v>514</v>
      </c>
      <c r="BE629" s="70" t="s">
        <v>514</v>
      </c>
      <c r="BF629" s="70" t="s">
        <v>514</v>
      </c>
      <c r="BG629" s="70" t="s">
        <v>514</v>
      </c>
      <c r="BH629" s="70">
        <v>6.0945174328109432E-3</v>
      </c>
      <c r="BI629" s="70">
        <v>2.359168038507462E-3</v>
      </c>
      <c r="BJ629" s="70">
        <v>4.7469846249549669E-2</v>
      </c>
      <c r="BK629" s="70">
        <v>5.2857216380654878E-3</v>
      </c>
    </row>
    <row r="630" spans="1:63" x14ac:dyDescent="0.15">
      <c r="A630" s="21" t="s">
        <v>597</v>
      </c>
      <c r="B630" s="21" t="s">
        <v>54</v>
      </c>
      <c r="C630" s="35">
        <v>39.11</v>
      </c>
      <c r="D630" s="35">
        <v>15.446400000000001</v>
      </c>
      <c r="E630" s="35">
        <v>44.2468</v>
      </c>
      <c r="F630" s="35">
        <v>0.228658</v>
      </c>
      <c r="G630" s="35">
        <v>0.238567</v>
      </c>
      <c r="H630" s="35" t="s">
        <v>514</v>
      </c>
      <c r="I630" s="35" t="s">
        <v>514</v>
      </c>
      <c r="J630" s="35" t="s">
        <v>514</v>
      </c>
      <c r="K630" s="35" t="s">
        <v>514</v>
      </c>
      <c r="L630" s="35">
        <v>99.270399999999995</v>
      </c>
      <c r="M630" s="35">
        <v>83.623400000000004</v>
      </c>
      <c r="N630" s="52">
        <v>1.4576412478051821</v>
      </c>
      <c r="O630" s="52">
        <v>8.9965375211276843E-2</v>
      </c>
      <c r="P630" s="70" t="s">
        <v>514</v>
      </c>
      <c r="Q630" s="70" t="s">
        <v>514</v>
      </c>
      <c r="R630" s="55" t="s">
        <v>514</v>
      </c>
      <c r="S630" s="55" t="s">
        <v>514</v>
      </c>
      <c r="T630" s="52">
        <v>99.757420059209579</v>
      </c>
      <c r="U630" s="52">
        <v>2.3580890661478113</v>
      </c>
      <c r="V630" s="52">
        <v>78.520831573068477</v>
      </c>
      <c r="W630" s="52">
        <v>2.5833173356097512</v>
      </c>
      <c r="X630" s="67">
        <v>1470.2461421636892</v>
      </c>
      <c r="Y630" s="67">
        <v>55.462627467458823</v>
      </c>
      <c r="Z630" s="52">
        <v>5.3810637054354187</v>
      </c>
      <c r="AA630" s="52">
        <v>0.17358270017533606</v>
      </c>
      <c r="AB630" s="68">
        <v>73.35334516919535</v>
      </c>
      <c r="AC630" s="68">
        <v>2.3964871291072343</v>
      </c>
      <c r="AD630" s="52">
        <v>7.2591752685348645</v>
      </c>
      <c r="AE630" s="52">
        <v>0.27777456384699739</v>
      </c>
      <c r="AF630" s="68">
        <v>461.23285650813716</v>
      </c>
      <c r="AG630" s="68">
        <v>15.331840105533646</v>
      </c>
      <c r="AH630" s="67">
        <v>1675.787311377052</v>
      </c>
      <c r="AI630" s="67">
        <v>42.270419849757481</v>
      </c>
      <c r="AJ630" s="68">
        <v>193.18404508084697</v>
      </c>
      <c r="AK630" s="68">
        <v>7.2881780848727171</v>
      </c>
      <c r="AL630" s="67">
        <v>1996.2602091079543</v>
      </c>
      <c r="AM630" s="67">
        <v>72.253471891187587</v>
      </c>
      <c r="AN630" s="52">
        <v>5.2416277260233635</v>
      </c>
      <c r="AO630" s="52">
        <v>0.28765030203786751</v>
      </c>
      <c r="AP630" s="68">
        <v>99.305623231297758</v>
      </c>
      <c r="AQ630" s="68">
        <v>3.5466294011177775</v>
      </c>
      <c r="AR630" s="71"/>
      <c r="AS630" s="71"/>
      <c r="AT630" s="70" t="s">
        <v>514</v>
      </c>
      <c r="AU630" s="70" t="s">
        <v>514</v>
      </c>
      <c r="AV630" s="70">
        <v>1.0528649687515343E-2</v>
      </c>
      <c r="AW630" s="70">
        <v>3.0477670148070729E-3</v>
      </c>
      <c r="AX630" s="70">
        <v>0.12922235905445589</v>
      </c>
      <c r="AY630" s="70">
        <v>8.5363289580392254E-3</v>
      </c>
      <c r="AZ630" s="70">
        <v>5.1319012177423254E-2</v>
      </c>
      <c r="BA630" s="70">
        <v>6.8149996050501701E-3</v>
      </c>
      <c r="BB630" s="70" t="s">
        <v>514</v>
      </c>
      <c r="BC630" s="70" t="s">
        <v>514</v>
      </c>
      <c r="BD630" s="70" t="s">
        <v>514</v>
      </c>
      <c r="BE630" s="70" t="s">
        <v>514</v>
      </c>
      <c r="BF630" s="70" t="s">
        <v>514</v>
      </c>
      <c r="BG630" s="70" t="s">
        <v>514</v>
      </c>
      <c r="BH630" s="70" t="s">
        <v>514</v>
      </c>
      <c r="BI630" s="70" t="s">
        <v>514</v>
      </c>
      <c r="BJ630" s="70">
        <v>3.537367557782288E-2</v>
      </c>
      <c r="BK630" s="70">
        <v>5.2857216380654878E-3</v>
      </c>
    </row>
    <row r="631" spans="1:63" x14ac:dyDescent="0.15">
      <c r="A631" s="21" t="s">
        <v>597</v>
      </c>
      <c r="B631" s="21" t="s">
        <v>55</v>
      </c>
      <c r="C631" s="35">
        <v>39.079799999999999</v>
      </c>
      <c r="D631" s="35">
        <v>17.4315</v>
      </c>
      <c r="E631" s="35">
        <v>42.907400000000003</v>
      </c>
      <c r="F631" s="35">
        <v>0.26149299999999998</v>
      </c>
      <c r="G631" s="35">
        <v>0.22617499999999999</v>
      </c>
      <c r="H631" s="35" t="s">
        <v>514</v>
      </c>
      <c r="I631" s="35" t="s">
        <v>514</v>
      </c>
      <c r="J631" s="35" t="s">
        <v>514</v>
      </c>
      <c r="K631" s="35" t="s">
        <v>514</v>
      </c>
      <c r="L631" s="35">
        <v>99.906300000000002</v>
      </c>
      <c r="M631" s="35">
        <v>81.439599999999999</v>
      </c>
      <c r="N631" s="52">
        <v>1.6315069167528184</v>
      </c>
      <c r="O631" s="52">
        <v>8.2889446823873059E-2</v>
      </c>
      <c r="P631" s="70" t="s">
        <v>514</v>
      </c>
      <c r="Q631" s="70" t="s">
        <v>514</v>
      </c>
      <c r="R631" s="55" t="s">
        <v>514</v>
      </c>
      <c r="S631" s="55" t="s">
        <v>514</v>
      </c>
      <c r="T631" s="52">
        <v>66.077756657924539</v>
      </c>
      <c r="U631" s="52">
        <v>1.5891469793604818</v>
      </c>
      <c r="V631" s="52">
        <v>28.897107870425359</v>
      </c>
      <c r="W631" s="52">
        <v>0.66084862073737827</v>
      </c>
      <c r="X631" s="67">
        <v>1656.0945956072792</v>
      </c>
      <c r="Y631" s="67">
        <v>52.543541811276782</v>
      </c>
      <c r="Z631" s="52">
        <v>5.2171244886031563</v>
      </c>
      <c r="AA631" s="52">
        <v>0.1832261835184103</v>
      </c>
      <c r="AB631" s="68">
        <v>64.809347578465207</v>
      </c>
      <c r="AC631" s="68">
        <v>2.3964871291072343</v>
      </c>
      <c r="AD631" s="52">
        <v>7.9813891345370571</v>
      </c>
      <c r="AE631" s="52">
        <v>0.24999710746229764</v>
      </c>
      <c r="AF631" s="68">
        <v>338.83366633229355</v>
      </c>
      <c r="AG631" s="68">
        <v>8.8158080606818476</v>
      </c>
      <c r="AH631" s="67">
        <v>1775.3576336898141</v>
      </c>
      <c r="AI631" s="67">
        <v>45.088447839741313</v>
      </c>
      <c r="AJ631" s="68">
        <v>189.11402355293103</v>
      </c>
      <c r="AK631" s="68">
        <v>6.530964777353474</v>
      </c>
      <c r="AL631" s="67">
        <v>1828.0128388470459</v>
      </c>
      <c r="AM631" s="67">
        <v>60.899354879715254</v>
      </c>
      <c r="AN631" s="52">
        <v>4.7622105559602508</v>
      </c>
      <c r="AO631" s="52">
        <v>0.25568915736699332</v>
      </c>
      <c r="AP631" s="68">
        <v>109.26996297729532</v>
      </c>
      <c r="AQ631" s="68">
        <v>3.9688471869651316</v>
      </c>
      <c r="AR631" s="71"/>
      <c r="AS631" s="71"/>
      <c r="AT631" s="70" t="s">
        <v>514</v>
      </c>
      <c r="AU631" s="70" t="s">
        <v>514</v>
      </c>
      <c r="AV631" s="70">
        <v>6.0955340296141459E-3</v>
      </c>
      <c r="AW631" s="70">
        <v>2.5859841337756984E-3</v>
      </c>
      <c r="AX631" s="70">
        <v>0.12922235905445589</v>
      </c>
      <c r="AY631" s="70">
        <v>8.0457353397611099E-3</v>
      </c>
      <c r="AZ631" s="70">
        <v>4.3471436874638204E-2</v>
      </c>
      <c r="BA631" s="70">
        <v>6.8149996050501701E-3</v>
      </c>
      <c r="BB631" s="70" t="s">
        <v>514</v>
      </c>
      <c r="BC631" s="70" t="s">
        <v>514</v>
      </c>
      <c r="BD631" s="70" t="s">
        <v>514</v>
      </c>
      <c r="BE631" s="70" t="s">
        <v>514</v>
      </c>
      <c r="BF631" s="70" t="s">
        <v>514</v>
      </c>
      <c r="BG631" s="70" t="s">
        <v>514</v>
      </c>
      <c r="BH631" s="70" t="s">
        <v>514</v>
      </c>
      <c r="BI631" s="70" t="s">
        <v>514</v>
      </c>
      <c r="BJ631" s="70">
        <v>3.2222572293591531E-2</v>
      </c>
      <c r="BK631" s="70">
        <v>4.2692367076682782E-3</v>
      </c>
    </row>
    <row r="632" spans="1:63" x14ac:dyDescent="0.15">
      <c r="A632" s="21" t="s">
        <v>597</v>
      </c>
      <c r="B632" s="21" t="s">
        <v>56</v>
      </c>
      <c r="C632" s="35">
        <v>38.903199999999998</v>
      </c>
      <c r="D632" s="35">
        <v>15.962199999999999</v>
      </c>
      <c r="E632" s="35">
        <v>44.164200000000001</v>
      </c>
      <c r="F632" s="35">
        <v>0.22872000000000001</v>
      </c>
      <c r="G632" s="35">
        <v>0.26721800000000001</v>
      </c>
      <c r="H632" s="35" t="s">
        <v>514</v>
      </c>
      <c r="I632" s="35" t="s">
        <v>514</v>
      </c>
      <c r="J632" s="35" t="s">
        <v>514</v>
      </c>
      <c r="K632" s="35" t="s">
        <v>514</v>
      </c>
      <c r="L632" s="35">
        <v>99.525499999999994</v>
      </c>
      <c r="M632" s="35">
        <v>83.142399999999995</v>
      </c>
      <c r="N632" s="52">
        <v>1.7265265265265266</v>
      </c>
      <c r="O632" s="52">
        <v>9.9062997423653168E-2</v>
      </c>
      <c r="P632" s="70" t="s">
        <v>514</v>
      </c>
      <c r="Q632" s="70" t="s">
        <v>514</v>
      </c>
      <c r="R632" s="55" t="s">
        <v>514</v>
      </c>
      <c r="S632" s="55" t="s">
        <v>514</v>
      </c>
      <c r="T632" s="52">
        <v>81.712912422600255</v>
      </c>
      <c r="U632" s="52">
        <v>2.7169287066485652</v>
      </c>
      <c r="V632" s="52">
        <v>32.802122447509866</v>
      </c>
      <c r="W632" s="52">
        <v>0.84108006275666314</v>
      </c>
      <c r="X632" s="67">
        <v>1610.3622536604273</v>
      </c>
      <c r="Y632" s="67">
        <v>52.543541811276782</v>
      </c>
      <c r="Z632" s="52">
        <v>5.3328462887200478</v>
      </c>
      <c r="AA632" s="52">
        <v>0.19286966686148455</v>
      </c>
      <c r="AB632" s="68">
        <v>56.890520543154345</v>
      </c>
      <c r="AC632" s="68">
        <v>1.8755116662578357</v>
      </c>
      <c r="AD632" s="52">
        <v>7.9906482866652917</v>
      </c>
      <c r="AE632" s="52">
        <v>0.27777456384699739</v>
      </c>
      <c r="AF632" s="68">
        <v>406.2937627966416</v>
      </c>
      <c r="AG632" s="68">
        <v>14.054186763405841</v>
      </c>
      <c r="AH632" s="67">
        <v>1668.2725700704286</v>
      </c>
      <c r="AI632" s="67">
        <v>45.088447839741313</v>
      </c>
      <c r="AJ632" s="68">
        <v>192.04822511956812</v>
      </c>
      <c r="AK632" s="68">
        <v>5.6790998063943254</v>
      </c>
      <c r="AL632" s="67">
        <v>2169.6685416468044</v>
      </c>
      <c r="AM632" s="67">
        <v>78.44662662471795</v>
      </c>
      <c r="AN632" s="52">
        <v>4.3999842496903439</v>
      </c>
      <c r="AO632" s="52">
        <v>0.34091887648932445</v>
      </c>
      <c r="AP632" s="68">
        <v>111.21216479219315</v>
      </c>
      <c r="AQ632" s="68">
        <v>3.4621858439483058</v>
      </c>
      <c r="AR632" s="71"/>
      <c r="AS632" s="71"/>
      <c r="AT632" s="70" t="s">
        <v>514</v>
      </c>
      <c r="AU632" s="70" t="s">
        <v>514</v>
      </c>
      <c r="AV632" s="70">
        <v>7.7579524013270942E-3</v>
      </c>
      <c r="AW632" s="70">
        <v>2.9554104386007984E-3</v>
      </c>
      <c r="AX632" s="70">
        <v>0.12941859650176712</v>
      </c>
      <c r="AY632" s="70">
        <v>7.5551417214829936E-3</v>
      </c>
      <c r="AZ632" s="70">
        <v>4.5536588270107953E-2</v>
      </c>
      <c r="BA632" s="70">
        <v>7.6410601632380696E-3</v>
      </c>
      <c r="BB632" s="70" t="s">
        <v>514</v>
      </c>
      <c r="BC632" s="70" t="s">
        <v>514</v>
      </c>
      <c r="BD632" s="70" t="s">
        <v>514</v>
      </c>
      <c r="BE632" s="70" t="s">
        <v>514</v>
      </c>
      <c r="BF632" s="70" t="s">
        <v>514</v>
      </c>
      <c r="BG632" s="70" t="s">
        <v>514</v>
      </c>
      <c r="BH632" s="70">
        <v>4.5217387404726354E-3</v>
      </c>
      <c r="BI632" s="70">
        <v>2.2608693702363177E-3</v>
      </c>
      <c r="BJ632" s="70">
        <v>3.5475324070862603E-2</v>
      </c>
      <c r="BK632" s="70">
        <v>5.2857216380654878E-3</v>
      </c>
    </row>
    <row r="633" spans="1:63" x14ac:dyDescent="0.15">
      <c r="A633" s="21" t="s">
        <v>597</v>
      </c>
      <c r="B633" s="21" t="s">
        <v>57</v>
      </c>
      <c r="C633" s="35">
        <v>38.619199999999999</v>
      </c>
      <c r="D633" s="35">
        <v>17.4163</v>
      </c>
      <c r="E633" s="35">
        <v>42.136400000000002</v>
      </c>
      <c r="F633" s="35">
        <v>0.25650600000000001</v>
      </c>
      <c r="G633" s="35">
        <v>0.21076700000000001</v>
      </c>
      <c r="H633" s="35" t="s">
        <v>514</v>
      </c>
      <c r="I633" s="35" t="s">
        <v>514</v>
      </c>
      <c r="J633" s="35" t="s">
        <v>514</v>
      </c>
      <c r="K633" s="35" t="s">
        <v>514</v>
      </c>
      <c r="L633" s="35">
        <v>98.639099999999999</v>
      </c>
      <c r="M633" s="35">
        <v>81.177199999999999</v>
      </c>
      <c r="N633" s="52">
        <v>1.6982228129769112</v>
      </c>
      <c r="O633" s="52">
        <v>7.9856906086414284E-2</v>
      </c>
      <c r="P633" s="70" t="s">
        <v>514</v>
      </c>
      <c r="Q633" s="70" t="s">
        <v>514</v>
      </c>
      <c r="R633" s="55" t="s">
        <v>514</v>
      </c>
      <c r="S633" s="55" t="s">
        <v>514</v>
      </c>
      <c r="T633" s="52">
        <v>72.536870186938117</v>
      </c>
      <c r="U633" s="52">
        <v>1.7429353967179475</v>
      </c>
      <c r="V633" s="52">
        <v>37.067599908632943</v>
      </c>
      <c r="W633" s="52">
        <v>1.0213115047759482</v>
      </c>
      <c r="X633" s="67">
        <v>1721.2875085953449</v>
      </c>
      <c r="Y633" s="67">
        <v>64.219884436004946</v>
      </c>
      <c r="Z633" s="52">
        <v>5.6510812390414973</v>
      </c>
      <c r="AA633" s="52">
        <v>0.20251315020455876</v>
      </c>
      <c r="AB633" s="68">
        <v>68.143590540701368</v>
      </c>
      <c r="AC633" s="68">
        <v>2.2922920365373547</v>
      </c>
      <c r="AD633" s="52">
        <v>9.4998900835673101</v>
      </c>
      <c r="AE633" s="52">
        <v>0.27777456384699739</v>
      </c>
      <c r="AF633" s="68">
        <v>379.97410394880882</v>
      </c>
      <c r="AG633" s="68">
        <v>10.09346140280965</v>
      </c>
      <c r="AH633" s="67">
        <v>1842.0509627860981</v>
      </c>
      <c r="AI633" s="67">
        <v>42.270419849757481</v>
      </c>
      <c r="AJ633" s="68">
        <v>190.24984351420989</v>
      </c>
      <c r="AK633" s="68">
        <v>4.827234835435176</v>
      </c>
      <c r="AL633" s="67">
        <v>1812.5299520132201</v>
      </c>
      <c r="AM633" s="67">
        <v>51.609622779419709</v>
      </c>
      <c r="AN633" s="52">
        <v>4.9220162793146223</v>
      </c>
      <c r="AO633" s="52">
        <v>0.26634287225728476</v>
      </c>
      <c r="AP633" s="68">
        <v>114.33657640746358</v>
      </c>
      <c r="AQ633" s="68">
        <v>3.1244116152704229</v>
      </c>
      <c r="AR633" s="71"/>
      <c r="AS633" s="71"/>
      <c r="AT633" s="70" t="s">
        <v>514</v>
      </c>
      <c r="AU633" s="70" t="s">
        <v>514</v>
      </c>
      <c r="AV633" s="70">
        <v>1.0066866806483969E-2</v>
      </c>
      <c r="AW633" s="70">
        <v>2.4012709813631484E-3</v>
      </c>
      <c r="AX633" s="70">
        <v>0.13147908969853522</v>
      </c>
      <c r="AY633" s="70">
        <v>1.0793059602118562E-2</v>
      </c>
      <c r="AZ633" s="70">
        <v>4.367795201418518E-2</v>
      </c>
      <c r="BA633" s="70">
        <v>6.0921966166357575E-3</v>
      </c>
      <c r="BB633" s="70" t="s">
        <v>514</v>
      </c>
      <c r="BC633" s="70" t="s">
        <v>514</v>
      </c>
      <c r="BD633" s="70" t="s">
        <v>514</v>
      </c>
      <c r="BE633" s="70" t="s">
        <v>514</v>
      </c>
      <c r="BF633" s="70">
        <v>1.9263749587323026E-4</v>
      </c>
      <c r="BG633" s="70">
        <v>1.4194341801185387E-4</v>
      </c>
      <c r="BH633" s="70">
        <v>5.701322759726366E-3</v>
      </c>
      <c r="BI633" s="70">
        <v>2.5557653750497506E-3</v>
      </c>
      <c r="BJ633" s="70">
        <v>3.3544002703107909E-2</v>
      </c>
      <c r="BK633" s="70">
        <v>5.0824246519860462E-3</v>
      </c>
    </row>
    <row r="634" spans="1:63" x14ac:dyDescent="0.15">
      <c r="A634" s="21" t="s">
        <v>597</v>
      </c>
      <c r="B634" s="21" t="s">
        <v>58</v>
      </c>
      <c r="C634" s="35">
        <v>39.0595</v>
      </c>
      <c r="D634" s="35">
        <v>17.489100000000001</v>
      </c>
      <c r="E634" s="35">
        <v>42.776800000000001</v>
      </c>
      <c r="F634" s="35">
        <v>0.26057399999999997</v>
      </c>
      <c r="G634" s="35">
        <v>0.222108</v>
      </c>
      <c r="H634" s="35" t="s">
        <v>514</v>
      </c>
      <c r="I634" s="35" t="s">
        <v>514</v>
      </c>
      <c r="J634" s="35" t="s">
        <v>514</v>
      </c>
      <c r="K634" s="35" t="s">
        <v>514</v>
      </c>
      <c r="L634" s="35">
        <v>99.808000000000007</v>
      </c>
      <c r="M634" s="35">
        <v>81.343400000000003</v>
      </c>
      <c r="N634" s="52">
        <v>1.7184397512266365</v>
      </c>
      <c r="O634" s="52">
        <v>7.2780977699010485E-2</v>
      </c>
      <c r="P634" s="70" t="s">
        <v>514</v>
      </c>
      <c r="Q634" s="70" t="s">
        <v>514</v>
      </c>
      <c r="R634" s="55" t="s">
        <v>514</v>
      </c>
      <c r="S634" s="55" t="s">
        <v>514</v>
      </c>
      <c r="T634" s="52">
        <v>93.605883364910952</v>
      </c>
      <c r="U634" s="52">
        <v>2.1017750372187014</v>
      </c>
      <c r="V634" s="52">
        <v>101.65053329887672</v>
      </c>
      <c r="W634" s="52">
        <v>1.8623915675326115</v>
      </c>
      <c r="X634" s="67">
        <v>1769.938936198379</v>
      </c>
      <c r="Y634" s="67">
        <v>57.408684571580181</v>
      </c>
      <c r="Z634" s="52">
        <v>6.5382817066043257</v>
      </c>
      <c r="AA634" s="52">
        <v>0.1832261835184103</v>
      </c>
      <c r="AB634" s="68">
        <v>82.835098593054397</v>
      </c>
      <c r="AC634" s="68">
        <v>2.1880969439674751</v>
      </c>
      <c r="AD634" s="52">
        <v>10.407286992134168</v>
      </c>
      <c r="AE634" s="52">
        <v>0.29629286810346389</v>
      </c>
      <c r="AF634" s="68">
        <v>426.7362162706865</v>
      </c>
      <c r="AG634" s="68">
        <v>14.054186763405841</v>
      </c>
      <c r="AH634" s="67">
        <v>1821.3854241928834</v>
      </c>
      <c r="AI634" s="67">
        <v>41.331077186429539</v>
      </c>
      <c r="AJ634" s="68">
        <v>193.94125838836621</v>
      </c>
      <c r="AK634" s="68">
        <v>5.0165381623149869</v>
      </c>
      <c r="AL634" s="67">
        <v>1831.1094162138113</v>
      </c>
      <c r="AM634" s="67">
        <v>60.899354879715254</v>
      </c>
      <c r="AN634" s="52">
        <v>5.039207143107828</v>
      </c>
      <c r="AO634" s="52">
        <v>0.35157259137961588</v>
      </c>
      <c r="AP634" s="68">
        <v>113.66102795010781</v>
      </c>
      <c r="AQ634" s="68">
        <v>3.6310729582872479</v>
      </c>
      <c r="AR634" s="71"/>
      <c r="AS634" s="71"/>
      <c r="AT634" s="70" t="s">
        <v>514</v>
      </c>
      <c r="AU634" s="70" t="s">
        <v>514</v>
      </c>
      <c r="AV634" s="70">
        <v>1.3206990397497316E-2</v>
      </c>
      <c r="AW634" s="70">
        <v>2.6783407099819729E-3</v>
      </c>
      <c r="AX634" s="70">
        <v>0.16582064297800336</v>
      </c>
      <c r="AY634" s="70">
        <v>1.0793059602118562E-2</v>
      </c>
      <c r="AZ634" s="70">
        <v>5.4519996840401361E-2</v>
      </c>
      <c r="BA634" s="70">
        <v>7.2280298841441194E-3</v>
      </c>
      <c r="BB634" s="70" t="s">
        <v>514</v>
      </c>
      <c r="BC634" s="70" t="s">
        <v>514</v>
      </c>
      <c r="BD634" s="70" t="s">
        <v>514</v>
      </c>
      <c r="BE634" s="70" t="s">
        <v>514</v>
      </c>
      <c r="BF634" s="70" t="s">
        <v>514</v>
      </c>
      <c r="BG634" s="70" t="s">
        <v>514</v>
      </c>
      <c r="BH634" s="70">
        <v>5.1115307500995012E-3</v>
      </c>
      <c r="BI634" s="70">
        <v>2.7523627115920392E-3</v>
      </c>
      <c r="BJ634" s="70">
        <v>4.2285773104523902E-2</v>
      </c>
      <c r="BK634" s="70">
        <v>5.1840731450257674E-3</v>
      </c>
    </row>
    <row r="635" spans="1:63" x14ac:dyDescent="0.15">
      <c r="A635" s="21" t="s">
        <v>597</v>
      </c>
      <c r="B635" s="21" t="s">
        <v>59</v>
      </c>
      <c r="C635" s="35">
        <v>39.200299999999999</v>
      </c>
      <c r="D635" s="35">
        <v>17.5457</v>
      </c>
      <c r="E635" s="35">
        <v>42.742600000000003</v>
      </c>
      <c r="F635" s="35">
        <v>0.26228600000000002</v>
      </c>
      <c r="G635" s="35">
        <v>0.218505</v>
      </c>
      <c r="H635" s="35" t="s">
        <v>514</v>
      </c>
      <c r="I635" s="35" t="s">
        <v>514</v>
      </c>
      <c r="J635" s="35" t="s">
        <v>514</v>
      </c>
      <c r="K635" s="35" t="s">
        <v>514</v>
      </c>
      <c r="L635" s="35">
        <v>99.969399999999993</v>
      </c>
      <c r="M635" s="35">
        <v>81.282200000000003</v>
      </c>
      <c r="N635" s="52">
        <v>1.7012553537143702</v>
      </c>
      <c r="O635" s="52">
        <v>8.9965375211276843E-2</v>
      </c>
      <c r="P635" s="70" t="s">
        <v>514</v>
      </c>
      <c r="Q635" s="70" t="s">
        <v>514</v>
      </c>
      <c r="R635" s="55" t="s">
        <v>514</v>
      </c>
      <c r="S635" s="55" t="s">
        <v>514</v>
      </c>
      <c r="T635" s="52">
        <v>70.588883567076877</v>
      </c>
      <c r="U635" s="52">
        <v>1.8454610082895917</v>
      </c>
      <c r="V635" s="52">
        <v>42.414466021871725</v>
      </c>
      <c r="W635" s="52">
        <v>1.4418515361542799</v>
      </c>
      <c r="X635" s="67">
        <v>1665.8248811278861</v>
      </c>
      <c r="Y635" s="67">
        <v>66.165941540126312</v>
      </c>
      <c r="Z635" s="52">
        <v>5.3232028053769724</v>
      </c>
      <c r="AA635" s="52">
        <v>0.1832261835184103</v>
      </c>
      <c r="AB635" s="68">
        <v>67.935200355561605</v>
      </c>
      <c r="AC635" s="68">
        <v>2.6048773142469939</v>
      </c>
      <c r="AD635" s="52">
        <v>8.7221213047957171</v>
      </c>
      <c r="AE635" s="52">
        <v>0.27777456384699739</v>
      </c>
      <c r="AF635" s="68">
        <v>355.69869044838055</v>
      </c>
      <c r="AG635" s="68">
        <v>10.476757405447991</v>
      </c>
      <c r="AH635" s="67">
        <v>1779.115004343126</v>
      </c>
      <c r="AI635" s="67">
        <v>41.331077186429539</v>
      </c>
      <c r="AJ635" s="68">
        <v>187.50494527445264</v>
      </c>
      <c r="AK635" s="68">
        <v>6.4363131139135685</v>
      </c>
      <c r="AL635" s="67">
        <v>1898.2019258270568</v>
      </c>
      <c r="AM635" s="67">
        <v>74.317856802364375</v>
      </c>
      <c r="AN635" s="52">
        <v>4.8794014197534565</v>
      </c>
      <c r="AO635" s="52">
        <v>0.3196114467087417</v>
      </c>
      <c r="AP635" s="68">
        <v>109.94551143465108</v>
      </c>
      <c r="AQ635" s="68">
        <v>3.9688471869651316</v>
      </c>
      <c r="AR635" s="71"/>
      <c r="AS635" s="71"/>
      <c r="AT635" s="70" t="s">
        <v>514</v>
      </c>
      <c r="AU635" s="70" t="s">
        <v>514</v>
      </c>
      <c r="AV635" s="70">
        <v>8.5891615871835688E-3</v>
      </c>
      <c r="AW635" s="70">
        <v>2.2165578289505983E-3</v>
      </c>
      <c r="AX635" s="70">
        <v>0.1264750347920984</v>
      </c>
      <c r="AY635" s="70">
        <v>8.9288038526617198E-3</v>
      </c>
      <c r="AZ635" s="70">
        <v>4.7911512374898158E-2</v>
      </c>
      <c r="BA635" s="70">
        <v>7.8475753027850443E-3</v>
      </c>
      <c r="BB635" s="70" t="s">
        <v>514</v>
      </c>
      <c r="BC635" s="70" t="s">
        <v>514</v>
      </c>
      <c r="BD635" s="70" t="s">
        <v>514</v>
      </c>
      <c r="BE635" s="70" t="s">
        <v>514</v>
      </c>
      <c r="BF635" s="70">
        <v>1.6222104915640444E-4</v>
      </c>
      <c r="BG635" s="70">
        <v>1.318046024395786E-4</v>
      </c>
      <c r="BH635" s="70">
        <v>4.6200374087437797E-3</v>
      </c>
      <c r="BI635" s="70">
        <v>2.2608693702363177E-3</v>
      </c>
      <c r="BJ635" s="70">
        <v>3.2019275307512092E-2</v>
      </c>
      <c r="BK635" s="70">
        <v>5.4890186241449302E-3</v>
      </c>
    </row>
    <row r="636" spans="1:63" x14ac:dyDescent="0.15">
      <c r="A636" s="21" t="s">
        <v>598</v>
      </c>
      <c r="B636" s="21" t="s">
        <v>376</v>
      </c>
      <c r="C636" s="35">
        <v>40.418599999999998</v>
      </c>
      <c r="D636" s="35">
        <v>13.6531</v>
      </c>
      <c r="E636" s="35">
        <v>45.872100000000003</v>
      </c>
      <c r="F636" s="35">
        <v>0.196409</v>
      </c>
      <c r="G636" s="35">
        <v>0.39633000000000002</v>
      </c>
      <c r="H636" s="35" t="s">
        <v>514</v>
      </c>
      <c r="I636" s="35" t="s">
        <v>514</v>
      </c>
      <c r="J636" s="35" t="s">
        <v>514</v>
      </c>
      <c r="K636" s="35" t="s">
        <v>514</v>
      </c>
      <c r="L636" s="35">
        <v>100.53700000000001</v>
      </c>
      <c r="M636" s="35">
        <v>85.692099999999996</v>
      </c>
      <c r="N636" s="52">
        <v>1.3666650256814192</v>
      </c>
      <c r="O636" s="52">
        <v>8.6932834473818082E-2</v>
      </c>
      <c r="P636" s="70" t="s">
        <v>514</v>
      </c>
      <c r="Q636" s="70" t="s">
        <v>514</v>
      </c>
      <c r="R636" s="55" t="s">
        <v>514</v>
      </c>
      <c r="S636" s="55" t="s">
        <v>514</v>
      </c>
      <c r="T636" s="52">
        <v>120.16001676196674</v>
      </c>
      <c r="U636" s="52">
        <v>2.1530378430045234</v>
      </c>
      <c r="V636" s="52">
        <v>17.680704462091857</v>
      </c>
      <c r="W636" s="52">
        <v>0.46860174925014098</v>
      </c>
      <c r="X636" s="67">
        <v>1347.6445446040434</v>
      </c>
      <c r="Y636" s="67">
        <v>38.921142082427245</v>
      </c>
      <c r="Z636" s="52">
        <v>5.0628287551139692</v>
      </c>
      <c r="AA636" s="52">
        <v>0.15429573348918763</v>
      </c>
      <c r="AB636" s="68">
        <v>63.038031004777253</v>
      </c>
      <c r="AC636" s="68">
        <v>1.6671214811180761</v>
      </c>
      <c r="AD636" s="52">
        <v>8.1480538728452565</v>
      </c>
      <c r="AE636" s="52">
        <v>0.22221965107759789</v>
      </c>
      <c r="AF636" s="68">
        <v>673.32331130135265</v>
      </c>
      <c r="AG636" s="68">
        <v>15.331840105533646</v>
      </c>
      <c r="AH636" s="67">
        <v>1425.922162931819</v>
      </c>
      <c r="AI636" s="67">
        <v>36.634363869789816</v>
      </c>
      <c r="AJ636" s="68">
        <v>166.68157931767345</v>
      </c>
      <c r="AK636" s="68">
        <v>4.3539765182356494</v>
      </c>
      <c r="AL636" s="67">
        <v>3253.4706200146184</v>
      </c>
      <c r="AM636" s="67">
        <v>89.80074363619029</v>
      </c>
      <c r="AN636" s="52">
        <v>3.7288002116019863</v>
      </c>
      <c r="AO636" s="52">
        <v>0.44745602539223833</v>
      </c>
      <c r="AP636" s="68">
        <v>95.927880944518918</v>
      </c>
      <c r="AQ636" s="68">
        <v>2.9555245009314808</v>
      </c>
      <c r="AR636" s="71"/>
      <c r="AS636" s="71"/>
      <c r="AT636" s="70" t="s">
        <v>514</v>
      </c>
      <c r="AU636" s="70" t="s">
        <v>514</v>
      </c>
      <c r="AV636" s="70">
        <v>9.1433010444212197E-3</v>
      </c>
      <c r="AW636" s="70">
        <v>2.6783407099819729E-3</v>
      </c>
      <c r="AX636" s="70">
        <v>0.12461077904264159</v>
      </c>
      <c r="AY636" s="70">
        <v>7.2607855505161236E-3</v>
      </c>
      <c r="AZ636" s="70">
        <v>4.0683482490754042E-2</v>
      </c>
      <c r="BA636" s="70">
        <v>6.7117420352766823E-3</v>
      </c>
      <c r="BB636" s="70">
        <v>4.7339667574141877E-4</v>
      </c>
      <c r="BC636" s="70">
        <v>4.1960159895262114E-4</v>
      </c>
      <c r="BD636" s="70" t="s">
        <v>514</v>
      </c>
      <c r="BE636" s="70" t="s">
        <v>514</v>
      </c>
      <c r="BF636" s="70">
        <v>2.1291512701778083E-4</v>
      </c>
      <c r="BG636" s="70">
        <v>1.6222104915640444E-4</v>
      </c>
      <c r="BH636" s="70" t="s">
        <v>514</v>
      </c>
      <c r="BI636" s="70" t="s">
        <v>514</v>
      </c>
      <c r="BJ636" s="70">
        <v>2.7546741613764369E-2</v>
      </c>
      <c r="BK636" s="70">
        <v>4.6758306798271622E-3</v>
      </c>
    </row>
    <row r="637" spans="1:63" x14ac:dyDescent="0.15">
      <c r="A637" s="21" t="s">
        <v>598</v>
      </c>
      <c r="B637" s="21" t="s">
        <v>377</v>
      </c>
      <c r="C637" s="35">
        <v>41.2956</v>
      </c>
      <c r="D637" s="35">
        <v>10.1999</v>
      </c>
      <c r="E637" s="35">
        <v>48.362299999999998</v>
      </c>
      <c r="F637" s="35">
        <v>0.20593600000000001</v>
      </c>
      <c r="G637" s="35">
        <v>0.431338</v>
      </c>
      <c r="H637" s="35" t="s">
        <v>514</v>
      </c>
      <c r="I637" s="35" t="s">
        <v>514</v>
      </c>
      <c r="J637" s="35" t="s">
        <v>514</v>
      </c>
      <c r="K637" s="35" t="s">
        <v>514</v>
      </c>
      <c r="L637" s="35">
        <v>100.495</v>
      </c>
      <c r="M637" s="35">
        <v>89.420299999999997</v>
      </c>
      <c r="N637" s="52">
        <v>1.1927993567337829</v>
      </c>
      <c r="O637" s="52">
        <v>5.559658018674412E-2</v>
      </c>
      <c r="P637" s="70" t="s">
        <v>514</v>
      </c>
      <c r="Q637" s="70" t="s">
        <v>514</v>
      </c>
      <c r="R637" s="55" t="s">
        <v>514</v>
      </c>
      <c r="S637" s="55" t="s">
        <v>514</v>
      </c>
      <c r="T637" s="52">
        <v>126.41407906783702</v>
      </c>
      <c r="U637" s="52">
        <v>2.1017750372187014</v>
      </c>
      <c r="V637" s="52">
        <v>17.560550167412334</v>
      </c>
      <c r="W637" s="52">
        <v>0.55270975552580726</v>
      </c>
      <c r="X637" s="67">
        <v>1299.96614555307</v>
      </c>
      <c r="Y637" s="67">
        <v>32.109942218002473</v>
      </c>
      <c r="Z637" s="52">
        <v>4.1370543541788436</v>
      </c>
      <c r="AA637" s="52">
        <v>0.11572180011689072</v>
      </c>
      <c r="AB637" s="68">
        <v>66.893249429862806</v>
      </c>
      <c r="AC637" s="68">
        <v>1.9797067588277153</v>
      </c>
      <c r="AD637" s="52">
        <v>6.0091897312233771</v>
      </c>
      <c r="AE637" s="52">
        <v>0.16666473830819842</v>
      </c>
      <c r="AF637" s="68">
        <v>849.63947251498951</v>
      </c>
      <c r="AG637" s="68">
        <v>19.164800131917058</v>
      </c>
      <c r="AH637" s="67">
        <v>1086.8194614704312</v>
      </c>
      <c r="AI637" s="67">
        <v>25.362251909854489</v>
      </c>
      <c r="AJ637" s="68">
        <v>149.64427989849045</v>
      </c>
      <c r="AK637" s="68">
        <v>3.2181565569567843</v>
      </c>
      <c r="AL637" s="67">
        <v>3457.8447262211203</v>
      </c>
      <c r="AM637" s="67">
        <v>100.12266819207423</v>
      </c>
      <c r="AN637" s="52">
        <v>3.2706904713194564</v>
      </c>
      <c r="AO637" s="52">
        <v>0.34091887648932445</v>
      </c>
      <c r="AP637" s="68">
        <v>74.225886751964907</v>
      </c>
      <c r="AQ637" s="68">
        <v>1.9422018148978302</v>
      </c>
      <c r="AR637" s="71"/>
      <c r="AS637" s="71"/>
      <c r="AT637" s="70" t="s">
        <v>514</v>
      </c>
      <c r="AU637" s="70" t="s">
        <v>514</v>
      </c>
      <c r="AV637" s="70">
        <v>9.6050839254525934E-3</v>
      </c>
      <c r="AW637" s="70">
        <v>3.2324801672196229E-3</v>
      </c>
      <c r="AX637" s="70">
        <v>0.12274652329318472</v>
      </c>
      <c r="AY637" s="70">
        <v>7.8494978924498644E-3</v>
      </c>
      <c r="AZ637" s="70">
        <v>5.7101436084738548E-2</v>
      </c>
      <c r="BA637" s="70">
        <v>9.1899237098403801E-3</v>
      </c>
      <c r="BB637" s="70">
        <v>6.1326387539229247E-4</v>
      </c>
      <c r="BC637" s="70">
        <v>4.8415569109917827E-4</v>
      </c>
      <c r="BD637" s="70" t="s">
        <v>514</v>
      </c>
      <c r="BE637" s="70" t="s">
        <v>514</v>
      </c>
      <c r="BF637" s="70" t="s">
        <v>514</v>
      </c>
      <c r="BG637" s="70" t="s">
        <v>514</v>
      </c>
      <c r="BH637" s="70">
        <v>5.6030240914552226E-3</v>
      </c>
      <c r="BI637" s="70">
        <v>3.2438560529477606E-3</v>
      </c>
      <c r="BJ637" s="70">
        <v>2.4598935315612462E-2</v>
      </c>
      <c r="BK637" s="70">
        <v>4.8791276659066038E-3</v>
      </c>
    </row>
    <row r="638" spans="1:63" x14ac:dyDescent="0.15">
      <c r="A638" s="21" t="s">
        <v>598</v>
      </c>
      <c r="B638" s="21" t="s">
        <v>378</v>
      </c>
      <c r="C638" s="35">
        <v>40.2029</v>
      </c>
      <c r="D638" s="35">
        <v>13.874700000000001</v>
      </c>
      <c r="E638" s="35">
        <v>45.737299999999998</v>
      </c>
      <c r="F638" s="35">
        <v>0.21093500000000001</v>
      </c>
      <c r="G638" s="35">
        <v>0.37041299999999999</v>
      </c>
      <c r="H638" s="35" t="s">
        <v>514</v>
      </c>
      <c r="I638" s="35" t="s">
        <v>514</v>
      </c>
      <c r="J638" s="35" t="s">
        <v>514</v>
      </c>
      <c r="K638" s="35" t="s">
        <v>514</v>
      </c>
      <c r="L638" s="35">
        <v>100.396</v>
      </c>
      <c r="M638" s="35">
        <v>85.457099999999997</v>
      </c>
      <c r="N638" s="52">
        <v>1.4242832996931358</v>
      </c>
      <c r="O638" s="52">
        <v>7.7835212261441772E-2</v>
      </c>
      <c r="P638" s="70" t="s">
        <v>514</v>
      </c>
      <c r="Q638" s="70" t="s">
        <v>514</v>
      </c>
      <c r="R638" s="55" t="s">
        <v>514</v>
      </c>
      <c r="S638" s="55" t="s">
        <v>514</v>
      </c>
      <c r="T638" s="52">
        <v>115.90520388174352</v>
      </c>
      <c r="U638" s="52">
        <v>2.2043006487903454</v>
      </c>
      <c r="V638" s="52">
        <v>28.176182102348218</v>
      </c>
      <c r="W638" s="52">
        <v>1.0213115047759482</v>
      </c>
      <c r="X638" s="67">
        <v>1313.5885452819196</v>
      </c>
      <c r="Y638" s="67">
        <v>32.109942218002473</v>
      </c>
      <c r="Z638" s="52">
        <v>4.8892460549386332</v>
      </c>
      <c r="AA638" s="52">
        <v>0.13500876680303919</v>
      </c>
      <c r="AB638" s="68">
        <v>64.392567208185682</v>
      </c>
      <c r="AC638" s="68">
        <v>1.5629263885481963</v>
      </c>
      <c r="AD638" s="52">
        <v>9.4443351707979097</v>
      </c>
      <c r="AE638" s="52">
        <v>0.20370134682113142</v>
      </c>
      <c r="AF638" s="68">
        <v>650.32555114305217</v>
      </c>
      <c r="AG638" s="68">
        <v>14.054186763405841</v>
      </c>
      <c r="AH638" s="67">
        <v>1411.8320229818999</v>
      </c>
      <c r="AI638" s="67">
        <v>31.937650553150096</v>
      </c>
      <c r="AJ638" s="68">
        <v>167.6280959520725</v>
      </c>
      <c r="AK638" s="68">
        <v>4.5432798451154603</v>
      </c>
      <c r="AL638" s="67">
        <v>3041.8711666189974</v>
      </c>
      <c r="AM638" s="67">
        <v>89.80074363619029</v>
      </c>
      <c r="AN638" s="52">
        <v>3.5796482031379067</v>
      </c>
      <c r="AO638" s="52">
        <v>0.38353373605049002</v>
      </c>
      <c r="AP638" s="68">
        <v>100.82560726034824</v>
      </c>
      <c r="AQ638" s="68">
        <v>2.6177502722535975</v>
      </c>
      <c r="AR638" s="71"/>
      <c r="AS638" s="71"/>
      <c r="AT638" s="70" t="s">
        <v>514</v>
      </c>
      <c r="AU638" s="70" t="s">
        <v>514</v>
      </c>
      <c r="AV638" s="70">
        <v>9.9745102302776934E-3</v>
      </c>
      <c r="AW638" s="70">
        <v>3.0477670148070729E-3</v>
      </c>
      <c r="AX638" s="70">
        <v>0.12362959180608535</v>
      </c>
      <c r="AY638" s="70">
        <v>9.8118723655623297E-3</v>
      </c>
      <c r="AZ638" s="70">
        <v>4.8944088072633035E-2</v>
      </c>
      <c r="BA638" s="70">
        <v>6.8149996050501701E-3</v>
      </c>
      <c r="BB638" s="70">
        <v>1.0113474436293946E-3</v>
      </c>
      <c r="BC638" s="70">
        <v>6.9933599825436853E-4</v>
      </c>
      <c r="BD638" s="70" t="s">
        <v>514</v>
      </c>
      <c r="BE638" s="70" t="s">
        <v>514</v>
      </c>
      <c r="BF638" s="70" t="s">
        <v>514</v>
      </c>
      <c r="BG638" s="70" t="s">
        <v>514</v>
      </c>
      <c r="BH638" s="70" t="s">
        <v>514</v>
      </c>
      <c r="BI638" s="70" t="s">
        <v>514</v>
      </c>
      <c r="BJ638" s="70">
        <v>2.6835202162486322E-2</v>
      </c>
      <c r="BK638" s="70">
        <v>5.2857216380654878E-3</v>
      </c>
    </row>
    <row r="639" spans="1:63" x14ac:dyDescent="0.15">
      <c r="A639" s="21" t="s">
        <v>598</v>
      </c>
      <c r="B639" s="21" t="s">
        <v>379</v>
      </c>
      <c r="C639" s="35">
        <v>41.141599999999997</v>
      </c>
      <c r="D639" s="35">
        <v>10.951000000000001</v>
      </c>
      <c r="E639" s="35">
        <v>47.953099999999999</v>
      </c>
      <c r="F639" s="35">
        <v>0.20466500000000001</v>
      </c>
      <c r="G639" s="35">
        <v>0.40997800000000001</v>
      </c>
      <c r="H639" s="35" t="s">
        <v>514</v>
      </c>
      <c r="I639" s="35" t="s">
        <v>514</v>
      </c>
      <c r="J639" s="35" t="s">
        <v>514</v>
      </c>
      <c r="K639" s="35" t="s">
        <v>514</v>
      </c>
      <c r="L639" s="35">
        <v>100.66</v>
      </c>
      <c r="M639" s="35">
        <v>88.643799999999999</v>
      </c>
      <c r="N639" s="52">
        <v>1.3292636899194277</v>
      </c>
      <c r="O639" s="52">
        <v>6.7726743136579212E-2</v>
      </c>
      <c r="P639" s="70" t="s">
        <v>514</v>
      </c>
      <c r="Q639" s="70" t="s">
        <v>514</v>
      </c>
      <c r="R639" s="55" t="s">
        <v>514</v>
      </c>
      <c r="S639" s="55" t="s">
        <v>514</v>
      </c>
      <c r="T639" s="52">
        <v>130.82268036541771</v>
      </c>
      <c r="U639" s="52">
        <v>2.4606146777194553</v>
      </c>
      <c r="V639" s="52">
        <v>52.567503922291451</v>
      </c>
      <c r="W639" s="52">
        <v>1.2616200941349949</v>
      </c>
      <c r="X639" s="67">
        <v>1359.3208872287714</v>
      </c>
      <c r="Y639" s="67">
        <v>32.109942218002473</v>
      </c>
      <c r="Z639" s="52">
        <v>5.0049678550555239</v>
      </c>
      <c r="AA639" s="52">
        <v>0.16393921683226187</v>
      </c>
      <c r="AB639" s="68">
        <v>66.684859244723043</v>
      </c>
      <c r="AC639" s="68">
        <v>1.7713165736879557</v>
      </c>
      <c r="AD639" s="52">
        <v>8.6665663920263167</v>
      </c>
      <c r="AE639" s="52">
        <v>0.19444219469289817</v>
      </c>
      <c r="AF639" s="68">
        <v>729.54005835497594</v>
      </c>
      <c r="AG639" s="68">
        <v>15.331840105533646</v>
      </c>
      <c r="AH639" s="67">
        <v>1242.7503435828698</v>
      </c>
      <c r="AI639" s="67">
        <v>22.544223919870657</v>
      </c>
      <c r="AJ639" s="68">
        <v>161.28643450159885</v>
      </c>
      <c r="AK639" s="68">
        <v>4.3539765182356494</v>
      </c>
      <c r="AL639" s="67">
        <v>3112.0602535990083</v>
      </c>
      <c r="AM639" s="67">
        <v>77.414434169129564</v>
      </c>
      <c r="AN639" s="52">
        <v>3.4837647691252842</v>
      </c>
      <c r="AO639" s="52">
        <v>0.39418745094078139</v>
      </c>
      <c r="AP639" s="68">
        <v>84.950218512487709</v>
      </c>
      <c r="AQ639" s="68">
        <v>2.2799760435757142</v>
      </c>
      <c r="AR639" s="71"/>
      <c r="AS639" s="71"/>
      <c r="AT639" s="70" t="s">
        <v>514</v>
      </c>
      <c r="AU639" s="70" t="s">
        <v>514</v>
      </c>
      <c r="AV639" s="70">
        <v>8.0350221299459196E-3</v>
      </c>
      <c r="AW639" s="70">
        <v>3.5095498958384475E-3</v>
      </c>
      <c r="AX639" s="70">
        <v>0.13432453268454828</v>
      </c>
      <c r="AY639" s="70">
        <v>8.3400915107279799E-3</v>
      </c>
      <c r="AZ639" s="70">
        <v>5.069946675878232E-2</v>
      </c>
      <c r="BA639" s="70">
        <v>8.1573480121055076E-3</v>
      </c>
      <c r="BB639" s="70" t="s">
        <v>514</v>
      </c>
      <c r="BC639" s="70" t="s">
        <v>514</v>
      </c>
      <c r="BD639" s="70" t="s">
        <v>514</v>
      </c>
      <c r="BE639" s="70" t="s">
        <v>514</v>
      </c>
      <c r="BF639" s="70">
        <v>2.5347038930688192E-5</v>
      </c>
      <c r="BG639" s="70">
        <v>6.5902301219789299E-5</v>
      </c>
      <c r="BH639" s="70">
        <v>5.6030240914552226E-3</v>
      </c>
      <c r="BI639" s="70">
        <v>2.4574667067786063E-3</v>
      </c>
      <c r="BJ639" s="70">
        <v>3.100279037711488E-2</v>
      </c>
      <c r="BK639" s="70">
        <v>5.1840731450257674E-3</v>
      </c>
    </row>
    <row r="640" spans="1:63" x14ac:dyDescent="0.15">
      <c r="A640" s="21" t="s">
        <v>598</v>
      </c>
      <c r="B640" s="21" t="s">
        <v>380</v>
      </c>
      <c r="C640" s="35">
        <v>40.627800000000001</v>
      </c>
      <c r="D640" s="35">
        <v>12.0015</v>
      </c>
      <c r="E640" s="35">
        <v>47.263500000000001</v>
      </c>
      <c r="F640" s="35">
        <v>0.211669</v>
      </c>
      <c r="G640" s="35">
        <v>0.39840100000000001</v>
      </c>
      <c r="H640" s="35" t="s">
        <v>514</v>
      </c>
      <c r="I640" s="35" t="s">
        <v>514</v>
      </c>
      <c r="J640" s="35" t="s">
        <v>514</v>
      </c>
      <c r="K640" s="35" t="s">
        <v>514</v>
      </c>
      <c r="L640" s="35">
        <v>100.503</v>
      </c>
      <c r="M640" s="35">
        <v>87.531199999999998</v>
      </c>
      <c r="N640" s="52">
        <v>1.4091205960058419</v>
      </c>
      <c r="O640" s="52">
        <v>7.3791824611496734E-2</v>
      </c>
      <c r="P640" s="70" t="s">
        <v>514</v>
      </c>
      <c r="Q640" s="70" t="s">
        <v>514</v>
      </c>
      <c r="R640" s="55" t="s">
        <v>514</v>
      </c>
      <c r="S640" s="55" t="s">
        <v>514</v>
      </c>
      <c r="T640" s="52">
        <v>116.52035755117339</v>
      </c>
      <c r="U640" s="52">
        <v>2.4093518719336333</v>
      </c>
      <c r="V640" s="52">
        <v>47.941563577129806</v>
      </c>
      <c r="W640" s="52">
        <v>1.2015429467952332</v>
      </c>
      <c r="X640" s="67">
        <v>1432.2980286333225</v>
      </c>
      <c r="Y640" s="67">
        <v>32.109942218002473</v>
      </c>
      <c r="Z640" s="52">
        <v>4.7735242548217425</v>
      </c>
      <c r="AA640" s="52">
        <v>0.11572180011689072</v>
      </c>
      <c r="AB640" s="68">
        <v>67.310029800142317</v>
      </c>
      <c r="AC640" s="68">
        <v>1.9797067588277153</v>
      </c>
      <c r="AD640" s="52">
        <v>7.3980625504583637</v>
      </c>
      <c r="AE640" s="52">
        <v>0.21296049894936467</v>
      </c>
      <c r="AF640" s="68">
        <v>712.93056490731453</v>
      </c>
      <c r="AG640" s="68">
        <v>16.60949344766145</v>
      </c>
      <c r="AH640" s="67">
        <v>1316.0190713224495</v>
      </c>
      <c r="AI640" s="67">
        <v>30.998307889822151</v>
      </c>
      <c r="AJ640" s="68">
        <v>168.10135426927201</v>
      </c>
      <c r="AK640" s="68">
        <v>4.0700215279159329</v>
      </c>
      <c r="AL640" s="67">
        <v>3213.215114246671</v>
      </c>
      <c r="AM640" s="67">
        <v>62.963739790892042</v>
      </c>
      <c r="AN640" s="52">
        <v>3.6648779222602381</v>
      </c>
      <c r="AO640" s="52">
        <v>0.42614859561165558</v>
      </c>
      <c r="AP640" s="68">
        <v>87.399081670402367</v>
      </c>
      <c r="AQ640" s="68">
        <v>2.3644196007451845</v>
      </c>
      <c r="AR640" s="71"/>
      <c r="AS640" s="71"/>
      <c r="AT640" s="70" t="s">
        <v>514</v>
      </c>
      <c r="AU640" s="70" t="s">
        <v>514</v>
      </c>
      <c r="AV640" s="70">
        <v>6.4649603344392459E-3</v>
      </c>
      <c r="AW640" s="70">
        <v>3.3248367434258975E-3</v>
      </c>
      <c r="AX640" s="70">
        <v>0.12529761010823096</v>
      </c>
      <c r="AY640" s="70">
        <v>8.4382102343836026E-3</v>
      </c>
      <c r="AZ640" s="70">
        <v>5.2867875724025563E-2</v>
      </c>
      <c r="BA640" s="70">
        <v>8.3638631516524814E-3</v>
      </c>
      <c r="BB640" s="70" t="s">
        <v>514</v>
      </c>
      <c r="BC640" s="70" t="s">
        <v>514</v>
      </c>
      <c r="BD640" s="70" t="s">
        <v>514</v>
      </c>
      <c r="BE640" s="70" t="s">
        <v>514</v>
      </c>
      <c r="BF640" s="70" t="s">
        <v>514</v>
      </c>
      <c r="BG640" s="70" t="s">
        <v>514</v>
      </c>
      <c r="BH640" s="70">
        <v>4.4234400722014912E-3</v>
      </c>
      <c r="BI640" s="70">
        <v>2.4574667067786063E-3</v>
      </c>
      <c r="BJ640" s="70">
        <v>2.2667613947857764E-2</v>
      </c>
      <c r="BK640" s="70">
        <v>4.3708852007079994E-3</v>
      </c>
    </row>
    <row r="641" spans="1:63" x14ac:dyDescent="0.15">
      <c r="A641" s="21" t="s">
        <v>598</v>
      </c>
      <c r="B641" s="21" t="s">
        <v>381</v>
      </c>
      <c r="C641" s="35">
        <v>39.998699999999999</v>
      </c>
      <c r="D641" s="35">
        <v>14.0212</v>
      </c>
      <c r="E641" s="35">
        <v>45.566299999999998</v>
      </c>
      <c r="F641" s="35">
        <v>0.20310500000000001</v>
      </c>
      <c r="G641" s="35">
        <v>0.30584899999999998</v>
      </c>
      <c r="H641" s="35" t="s">
        <v>514</v>
      </c>
      <c r="I641" s="35" t="s">
        <v>514</v>
      </c>
      <c r="J641" s="35" t="s">
        <v>514</v>
      </c>
      <c r="K641" s="35" t="s">
        <v>514</v>
      </c>
      <c r="L641" s="35">
        <v>100.095</v>
      </c>
      <c r="M641" s="35">
        <v>85.2791</v>
      </c>
      <c r="N641" s="52">
        <v>1.3545348627315841</v>
      </c>
      <c r="O641" s="52">
        <v>0.11119316037348824</v>
      </c>
      <c r="P641" s="70" t="s">
        <v>514</v>
      </c>
      <c r="Q641" s="70" t="s">
        <v>514</v>
      </c>
      <c r="R641" s="55" t="s">
        <v>514</v>
      </c>
      <c r="S641" s="55" t="s">
        <v>514</v>
      </c>
      <c r="T641" s="52">
        <v>133.7959231009954</v>
      </c>
      <c r="U641" s="52">
        <v>6.6641647521568581</v>
      </c>
      <c r="V641" s="52">
        <v>23.610318904526331</v>
      </c>
      <c r="W641" s="52">
        <v>0.96123435743618657</v>
      </c>
      <c r="X641" s="67">
        <v>1457.5967709869003</v>
      </c>
      <c r="Y641" s="67">
        <v>51.570513259216099</v>
      </c>
      <c r="Z641" s="52">
        <v>5.2942723553477506</v>
      </c>
      <c r="AA641" s="52">
        <v>0.1832261835184103</v>
      </c>
      <c r="AB641" s="68">
        <v>74.916271557743542</v>
      </c>
      <c r="AC641" s="68">
        <v>3.2300478696662727</v>
      </c>
      <c r="AD641" s="52">
        <v>8.4628650452051879</v>
      </c>
      <c r="AE641" s="52">
        <v>0.37036608512932984</v>
      </c>
      <c r="AF641" s="68">
        <v>751.26016517114863</v>
      </c>
      <c r="AG641" s="68">
        <v>60.049707080006783</v>
      </c>
      <c r="AH641" s="67">
        <v>1430.6188762484587</v>
      </c>
      <c r="AI641" s="67">
        <v>33.816335879805983</v>
      </c>
      <c r="AJ641" s="68">
        <v>179.83816053582029</v>
      </c>
      <c r="AK641" s="68">
        <v>7.4774814117525281</v>
      </c>
      <c r="AL641" s="67">
        <v>2675.4428448851177</v>
      </c>
      <c r="AM641" s="67">
        <v>98.058283280897442</v>
      </c>
      <c r="AN641" s="52">
        <v>3.2706904713194564</v>
      </c>
      <c r="AO641" s="52">
        <v>0.74576004232039717</v>
      </c>
      <c r="AP641" s="68">
        <v>97.870082759416761</v>
      </c>
      <c r="AQ641" s="68">
        <v>3.6310729582872479</v>
      </c>
      <c r="AR641" s="71"/>
      <c r="AS641" s="71"/>
      <c r="AT641" s="70" t="s">
        <v>514</v>
      </c>
      <c r="AU641" s="70" t="s">
        <v>514</v>
      </c>
      <c r="AV641" s="70">
        <v>3.4171933196321724E-2</v>
      </c>
      <c r="AW641" s="70">
        <v>2.4012709813631482E-2</v>
      </c>
      <c r="AX641" s="70">
        <v>0.12657315351575404</v>
      </c>
      <c r="AY641" s="70">
        <v>1.3736621311787262E-2</v>
      </c>
      <c r="AZ641" s="70">
        <v>7.6410601632380684E-2</v>
      </c>
      <c r="BA641" s="70">
        <v>1.6521211163757987E-2</v>
      </c>
      <c r="BB641" s="70" t="s">
        <v>514</v>
      </c>
      <c r="BC641" s="70" t="s">
        <v>514</v>
      </c>
      <c r="BD641" s="70" t="s">
        <v>514</v>
      </c>
      <c r="BE641" s="70" t="s">
        <v>514</v>
      </c>
      <c r="BF641" s="70">
        <v>4.5624670075238745E-3</v>
      </c>
      <c r="BG641" s="70">
        <v>3.4471972945735938E-3</v>
      </c>
      <c r="BH641" s="70">
        <v>8.7485814761318389E-3</v>
      </c>
      <c r="BI641" s="70">
        <v>5.3081280866417897E-3</v>
      </c>
      <c r="BJ641" s="70">
        <v>2.9173117502399905E-2</v>
      </c>
      <c r="BK641" s="70">
        <v>7.8269339640585113E-3</v>
      </c>
    </row>
    <row r="642" spans="1:63" x14ac:dyDescent="0.15">
      <c r="A642" s="21" t="s">
        <v>598</v>
      </c>
      <c r="B642" s="21" t="s">
        <v>382</v>
      </c>
      <c r="C642" s="35">
        <v>40.131799999999998</v>
      </c>
      <c r="D642" s="35">
        <v>13.0909</v>
      </c>
      <c r="E642" s="35">
        <v>46.308999999999997</v>
      </c>
      <c r="F642" s="35">
        <v>0.206201</v>
      </c>
      <c r="G642" s="35">
        <v>0.32321699999999998</v>
      </c>
      <c r="H642" s="35" t="s">
        <v>514</v>
      </c>
      <c r="I642" s="35" t="s">
        <v>514</v>
      </c>
      <c r="J642" s="35" t="s">
        <v>514</v>
      </c>
      <c r="K642" s="35" t="s">
        <v>514</v>
      </c>
      <c r="L642" s="35">
        <v>100.06100000000001</v>
      </c>
      <c r="M642" s="35">
        <v>86.312399999999997</v>
      </c>
      <c r="N642" s="52">
        <v>1.334317924481859</v>
      </c>
      <c r="O642" s="52">
        <v>0.14151856774807597</v>
      </c>
      <c r="P642" s="70" t="s">
        <v>514</v>
      </c>
      <c r="Q642" s="70" t="s">
        <v>514</v>
      </c>
      <c r="R642" s="55" t="s">
        <v>514</v>
      </c>
      <c r="S642" s="55" t="s">
        <v>514</v>
      </c>
      <c r="T642" s="52">
        <v>110.7276604973755</v>
      </c>
      <c r="U642" s="52">
        <v>6.6641647521568581</v>
      </c>
      <c r="V642" s="52">
        <v>17.121986991832074</v>
      </c>
      <c r="W642" s="52">
        <v>2.1027001568916579</v>
      </c>
      <c r="X642" s="67">
        <v>1352.5096873643467</v>
      </c>
      <c r="Y642" s="67">
        <v>97.302855206068102</v>
      </c>
      <c r="Z642" s="52">
        <v>4.6963763880771481</v>
      </c>
      <c r="AA642" s="52">
        <v>0.39538281706604328</v>
      </c>
      <c r="AB642" s="68">
        <v>71.373638410367633</v>
      </c>
      <c r="AC642" s="68">
        <v>5.6265349987735069</v>
      </c>
      <c r="AD642" s="52">
        <v>7.2869527249195647</v>
      </c>
      <c r="AE642" s="52">
        <v>0.49999421492459528</v>
      </c>
      <c r="AF642" s="68">
        <v>721.87413830220919</v>
      </c>
      <c r="AG642" s="68">
        <v>37.05194692170631</v>
      </c>
      <c r="AH642" s="67">
        <v>1390.2271417253571</v>
      </c>
      <c r="AI642" s="67">
        <v>103.32769296607384</v>
      </c>
      <c r="AJ642" s="68">
        <v>181.73119380461841</v>
      </c>
      <c r="AK642" s="68">
        <v>16.090782784783922</v>
      </c>
      <c r="AL642" s="67">
        <v>2817.885403756316</v>
      </c>
      <c r="AM642" s="67">
        <v>268.3700384529825</v>
      </c>
      <c r="AN642" s="52">
        <v>3.5370333435767409</v>
      </c>
      <c r="AO642" s="52">
        <v>1.0547177741388476</v>
      </c>
      <c r="AP642" s="68">
        <v>83.092460254759359</v>
      </c>
      <c r="AQ642" s="68">
        <v>4.0532907441346024</v>
      </c>
      <c r="AR642" s="71"/>
      <c r="AS642" s="71"/>
      <c r="AT642" s="70" t="s">
        <v>514</v>
      </c>
      <c r="AU642" s="70" t="s">
        <v>514</v>
      </c>
      <c r="AV642" s="70">
        <v>1.3853486430941241E-2</v>
      </c>
      <c r="AW642" s="70">
        <v>1.2929920668878492E-2</v>
      </c>
      <c r="AX642" s="70">
        <v>0.10498703431151692</v>
      </c>
      <c r="AY642" s="70">
        <v>2.0604931967680894E-2</v>
      </c>
      <c r="AZ642" s="70">
        <v>4.2335603607129846E-2</v>
      </c>
      <c r="BA642" s="70">
        <v>2.3749241047902107E-2</v>
      </c>
      <c r="BB642" s="70" t="s">
        <v>514</v>
      </c>
      <c r="BC642" s="70" t="s">
        <v>514</v>
      </c>
      <c r="BD642" s="70" t="s">
        <v>514</v>
      </c>
      <c r="BE642" s="70" t="s">
        <v>514</v>
      </c>
      <c r="BF642" s="70" t="s">
        <v>514</v>
      </c>
      <c r="BG642" s="70" t="s">
        <v>514</v>
      </c>
      <c r="BH642" s="70" t="s">
        <v>514</v>
      </c>
      <c r="BI642" s="70" t="s">
        <v>514</v>
      </c>
      <c r="BJ642" s="70">
        <v>2.439563832953302E-2</v>
      </c>
      <c r="BK642" s="70">
        <v>1.219781916476651E-2</v>
      </c>
    </row>
    <row r="643" spans="1:63" x14ac:dyDescent="0.15">
      <c r="A643" s="21" t="s">
        <v>598</v>
      </c>
      <c r="B643" s="21" t="s">
        <v>383</v>
      </c>
      <c r="C643" s="35">
        <v>40.8962</v>
      </c>
      <c r="D643" s="35">
        <v>10.5533</v>
      </c>
      <c r="E643" s="35">
        <v>48.2136</v>
      </c>
      <c r="F643" s="35">
        <v>0.207125</v>
      </c>
      <c r="G643" s="35">
        <v>0.41928500000000002</v>
      </c>
      <c r="H643" s="35" t="s">
        <v>514</v>
      </c>
      <c r="I643" s="35" t="s">
        <v>514</v>
      </c>
      <c r="J643" s="35" t="s">
        <v>514</v>
      </c>
      <c r="K643" s="35" t="s">
        <v>514</v>
      </c>
      <c r="L643" s="35">
        <v>100.29</v>
      </c>
      <c r="M643" s="35">
        <v>89.063699999999997</v>
      </c>
      <c r="N643" s="52">
        <v>1.1735932653965442</v>
      </c>
      <c r="O643" s="52">
        <v>8.0867752998900547E-2</v>
      </c>
      <c r="P643" s="70" t="s">
        <v>514</v>
      </c>
      <c r="Q643" s="70" t="s">
        <v>514</v>
      </c>
      <c r="R643" s="55" t="s">
        <v>514</v>
      </c>
      <c r="S643" s="55" t="s">
        <v>514</v>
      </c>
      <c r="T643" s="52">
        <v>119.5961258983227</v>
      </c>
      <c r="U643" s="52">
        <v>2.2555634545761678</v>
      </c>
      <c r="V643" s="52">
        <v>17.722758465229688</v>
      </c>
      <c r="W643" s="52">
        <v>0.60077147339761661</v>
      </c>
      <c r="X643" s="67">
        <v>1335.9682019793152</v>
      </c>
      <c r="Y643" s="67">
        <v>38.921142082427245</v>
      </c>
      <c r="Z643" s="52">
        <v>4.2238457042665107</v>
      </c>
      <c r="AA643" s="52">
        <v>0.13500876680303919</v>
      </c>
      <c r="AB643" s="68">
        <v>61.370909523659172</v>
      </c>
      <c r="AC643" s="68">
        <v>1.4587312959783165</v>
      </c>
      <c r="AD643" s="52">
        <v>5.7591926237610789</v>
      </c>
      <c r="AE643" s="52">
        <v>0.1203689776670322</v>
      </c>
      <c r="AF643" s="68">
        <v>835.58528575158368</v>
      </c>
      <c r="AG643" s="68">
        <v>14.054186763405841</v>
      </c>
      <c r="AH643" s="67">
        <v>1114.0603987069417</v>
      </c>
      <c r="AI643" s="67">
        <v>21.604881256542711</v>
      </c>
      <c r="AJ643" s="68">
        <v>153.9036047532862</v>
      </c>
      <c r="AK643" s="68">
        <v>3.5967632107164058</v>
      </c>
      <c r="AL643" s="67">
        <v>3556.9352019576063</v>
      </c>
      <c r="AM643" s="67">
        <v>91.865128547367078</v>
      </c>
      <c r="AN643" s="52">
        <v>2.5462378587796421</v>
      </c>
      <c r="AO643" s="52">
        <v>0.42614859561165558</v>
      </c>
      <c r="AP643" s="68">
        <v>75.914757895354327</v>
      </c>
      <c r="AQ643" s="68">
        <v>2.1955324864062429</v>
      </c>
      <c r="AR643" s="71"/>
      <c r="AS643" s="71"/>
      <c r="AT643" s="70" t="s">
        <v>514</v>
      </c>
      <c r="AU643" s="70" t="s">
        <v>514</v>
      </c>
      <c r="AV643" s="70">
        <v>6.9267432154706205E-3</v>
      </c>
      <c r="AW643" s="70">
        <v>2.9554104386007984E-3</v>
      </c>
      <c r="AX643" s="70">
        <v>0.12932047777811151</v>
      </c>
      <c r="AY643" s="70">
        <v>8.4382102343836026E-3</v>
      </c>
      <c r="AZ643" s="70">
        <v>5.1422269747196735E-2</v>
      </c>
      <c r="BA643" s="70">
        <v>8.0540904423320181E-3</v>
      </c>
      <c r="BB643" s="70" t="s">
        <v>514</v>
      </c>
      <c r="BC643" s="70" t="s">
        <v>514</v>
      </c>
      <c r="BD643" s="70" t="s">
        <v>514</v>
      </c>
      <c r="BE643" s="70" t="s">
        <v>514</v>
      </c>
      <c r="BF643" s="70" t="s">
        <v>514</v>
      </c>
      <c r="BG643" s="70" t="s">
        <v>514</v>
      </c>
      <c r="BH643" s="70" t="s">
        <v>514</v>
      </c>
      <c r="BI643" s="70" t="s">
        <v>514</v>
      </c>
      <c r="BJ643" s="70">
        <v>2.3582450385215253E-2</v>
      </c>
      <c r="BK643" s="70">
        <v>4.980776158946325E-3</v>
      </c>
    </row>
    <row r="644" spans="1:63" x14ac:dyDescent="0.15">
      <c r="A644" s="21" t="s">
        <v>598</v>
      </c>
      <c r="B644" s="21" t="s">
        <v>384</v>
      </c>
      <c r="C644" s="35">
        <v>40.483899999999998</v>
      </c>
      <c r="D644" s="35">
        <v>14.972099999999999</v>
      </c>
      <c r="E644" s="35">
        <v>45.040599999999998</v>
      </c>
      <c r="F644" s="35">
        <v>0.20477500000000001</v>
      </c>
      <c r="G644" s="35">
        <v>0.30763800000000002</v>
      </c>
      <c r="H644" s="35" t="s">
        <v>514</v>
      </c>
      <c r="I644" s="35" t="s">
        <v>514</v>
      </c>
      <c r="J644" s="35" t="s">
        <v>514</v>
      </c>
      <c r="K644" s="35" t="s">
        <v>514</v>
      </c>
      <c r="L644" s="35">
        <v>101.009</v>
      </c>
      <c r="M644" s="35">
        <v>84.283000000000001</v>
      </c>
      <c r="N644" s="52">
        <v>1.5971381217282858</v>
      </c>
      <c r="O644" s="52">
        <v>0.15162703687293852</v>
      </c>
      <c r="P644" s="70">
        <v>3.1193296347493019E-2</v>
      </c>
      <c r="Q644" s="70">
        <v>3.1193296347493019E-2</v>
      </c>
      <c r="R644" s="55" t="s">
        <v>514</v>
      </c>
      <c r="S644" s="55" t="s">
        <v>514</v>
      </c>
      <c r="T644" s="52">
        <v>98.322061497206576</v>
      </c>
      <c r="U644" s="52">
        <v>2.2043006487903454</v>
      </c>
      <c r="V644" s="52">
        <v>37.668371382030564</v>
      </c>
      <c r="W644" s="52">
        <v>1.2616200941349949</v>
      </c>
      <c r="X644" s="67">
        <v>1457.5967709869003</v>
      </c>
      <c r="Y644" s="67">
        <v>75.896227060733125</v>
      </c>
      <c r="Z644" s="52">
        <v>5.6028638223261256</v>
      </c>
      <c r="AA644" s="52">
        <v>0.29894798363530101</v>
      </c>
      <c r="AB644" s="68">
        <v>56.994715635724226</v>
      </c>
      <c r="AC644" s="68">
        <v>3.1258527770963926</v>
      </c>
      <c r="AD644" s="52">
        <v>8.1017581122040898</v>
      </c>
      <c r="AE644" s="52">
        <v>0.35184778087286334</v>
      </c>
      <c r="AF644" s="68">
        <v>532.78144366729418</v>
      </c>
      <c r="AG644" s="68">
        <v>8.9435733948946261</v>
      </c>
      <c r="AH644" s="67">
        <v>1575.2776464009621</v>
      </c>
      <c r="AI644" s="67">
        <v>46.027790503069255</v>
      </c>
      <c r="AJ644" s="68">
        <v>177.09326229606305</v>
      </c>
      <c r="AK644" s="68">
        <v>7.0042230945530015</v>
      </c>
      <c r="AL644" s="67">
        <v>2611.4469126386371</v>
      </c>
      <c r="AM644" s="67">
        <v>144.50694378237517</v>
      </c>
      <c r="AN644" s="52">
        <v>3.8140299307243177</v>
      </c>
      <c r="AO644" s="52">
        <v>0.84164347633301984</v>
      </c>
      <c r="AP644" s="68">
        <v>98.03896987375569</v>
      </c>
      <c r="AQ644" s="68">
        <v>4.7288392014903691</v>
      </c>
      <c r="AR644" s="71"/>
      <c r="AS644" s="71"/>
      <c r="AT644" s="70" t="s">
        <v>514</v>
      </c>
      <c r="AU644" s="70" t="s">
        <v>514</v>
      </c>
      <c r="AV644" s="70">
        <v>1.2006354906815741E-2</v>
      </c>
      <c r="AW644" s="70">
        <v>5.8184643009953213E-3</v>
      </c>
      <c r="AX644" s="70">
        <v>0.13049790246197898</v>
      </c>
      <c r="AY644" s="70">
        <v>2.0604931967680894E-2</v>
      </c>
      <c r="AZ644" s="70">
        <v>6.1954541864092452E-2</v>
      </c>
      <c r="BA644" s="70">
        <v>1.961893825696261E-2</v>
      </c>
      <c r="BB644" s="70" t="s">
        <v>514</v>
      </c>
      <c r="BC644" s="70" t="s">
        <v>514</v>
      </c>
      <c r="BD644" s="70" t="s">
        <v>514</v>
      </c>
      <c r="BE644" s="70" t="s">
        <v>514</v>
      </c>
      <c r="BF644" s="70" t="s">
        <v>514</v>
      </c>
      <c r="BG644" s="70" t="s">
        <v>514</v>
      </c>
      <c r="BH644" s="70">
        <v>2.2608693702363177E-3</v>
      </c>
      <c r="BI644" s="70">
        <v>2.6540640433208949E-3</v>
      </c>
      <c r="BJ644" s="70">
        <v>3.7914887903815905E-2</v>
      </c>
      <c r="BK644" s="70">
        <v>9.6566068387734863E-3</v>
      </c>
    </row>
    <row r="645" spans="1:63" x14ac:dyDescent="0.15">
      <c r="A645" s="21" t="s">
        <v>598</v>
      </c>
      <c r="B645" s="21" t="s">
        <v>385</v>
      </c>
      <c r="C645" s="35">
        <v>40.422499999999999</v>
      </c>
      <c r="D645" s="35">
        <v>15.426600000000001</v>
      </c>
      <c r="E645" s="35">
        <v>44.558999999999997</v>
      </c>
      <c r="F645" s="35">
        <v>0.19433</v>
      </c>
      <c r="G645" s="35">
        <v>0.289912</v>
      </c>
      <c r="H645" s="35" t="s">
        <v>514</v>
      </c>
      <c r="I645" s="35" t="s">
        <v>514</v>
      </c>
      <c r="J645" s="35" t="s">
        <v>514</v>
      </c>
      <c r="K645" s="35" t="s">
        <v>514</v>
      </c>
      <c r="L645" s="35">
        <v>100.892</v>
      </c>
      <c r="M645" s="35">
        <v>83.736900000000006</v>
      </c>
      <c r="N645" s="52">
        <v>1.6133116723280658</v>
      </c>
      <c r="O645" s="52">
        <v>7.8846059173928035E-2</v>
      </c>
      <c r="P645" s="70" t="s">
        <v>514</v>
      </c>
      <c r="Q645" s="70" t="s">
        <v>514</v>
      </c>
      <c r="R645" s="55" t="s">
        <v>514</v>
      </c>
      <c r="S645" s="55" t="s">
        <v>514</v>
      </c>
      <c r="T645" s="52">
        <v>84.019738682962242</v>
      </c>
      <c r="U645" s="52">
        <v>2.0505122314328794</v>
      </c>
      <c r="V645" s="52">
        <v>21.447541600294915</v>
      </c>
      <c r="W645" s="52">
        <v>0.60077147339761661</v>
      </c>
      <c r="X645" s="67">
        <v>1364.186029989075</v>
      </c>
      <c r="Y645" s="67">
        <v>41.840227738609286</v>
      </c>
      <c r="Z645" s="52">
        <v>5.1110461718293401</v>
      </c>
      <c r="AA645" s="52">
        <v>0.14465225014611338</v>
      </c>
      <c r="AB645" s="68">
        <v>68.247785633271235</v>
      </c>
      <c r="AC645" s="68">
        <v>2.0839018513975951</v>
      </c>
      <c r="AD645" s="52">
        <v>7.9813891345370571</v>
      </c>
      <c r="AE645" s="52">
        <v>0.22221965107759789</v>
      </c>
      <c r="AF645" s="68">
        <v>421.24230689953691</v>
      </c>
      <c r="AG645" s="68">
        <v>10.604522739660773</v>
      </c>
      <c r="AH645" s="67">
        <v>1581.8530450442577</v>
      </c>
      <c r="AI645" s="67">
        <v>30.998307889822151</v>
      </c>
      <c r="AJ645" s="68">
        <v>182.29910378525784</v>
      </c>
      <c r="AK645" s="68">
        <v>3.8807182010361219</v>
      </c>
      <c r="AL645" s="67">
        <v>2461.7790065783201</v>
      </c>
      <c r="AM645" s="67">
        <v>79.478819080306351</v>
      </c>
      <c r="AN645" s="52">
        <v>4.0484116583107275</v>
      </c>
      <c r="AO645" s="52">
        <v>0.46876345517282114</v>
      </c>
      <c r="AP645" s="68">
        <v>107.15887404805855</v>
      </c>
      <c r="AQ645" s="68">
        <v>3.2932987296093645</v>
      </c>
      <c r="AR645" s="71"/>
      <c r="AS645" s="71"/>
      <c r="AT645" s="70" t="s">
        <v>514</v>
      </c>
      <c r="AU645" s="70" t="s">
        <v>514</v>
      </c>
      <c r="AV645" s="70">
        <v>1.0159223382690243E-2</v>
      </c>
      <c r="AW645" s="70">
        <v>3.3248367434258975E-3</v>
      </c>
      <c r="AX645" s="70">
        <v>0.10734188367925188</v>
      </c>
      <c r="AY645" s="70">
        <v>8.3400915107279799E-3</v>
      </c>
      <c r="AZ645" s="70">
        <v>9.7062115587078182E-2</v>
      </c>
      <c r="BA645" s="70">
        <v>1.239090837281849E-2</v>
      </c>
      <c r="BB645" s="70" t="s">
        <v>514</v>
      </c>
      <c r="BC645" s="70" t="s">
        <v>514</v>
      </c>
      <c r="BD645" s="70" t="s">
        <v>514</v>
      </c>
      <c r="BE645" s="70" t="s">
        <v>514</v>
      </c>
      <c r="BF645" s="70">
        <v>1.470128257979915E-3</v>
      </c>
      <c r="BG645" s="70">
        <v>5.0694077861376384E-4</v>
      </c>
      <c r="BH645" s="70">
        <v>4.4234400722014912E-3</v>
      </c>
      <c r="BI645" s="70">
        <v>2.359168038507462E-3</v>
      </c>
      <c r="BJ645" s="70">
        <v>3.1612681335353207E-2</v>
      </c>
      <c r="BK645" s="70">
        <v>5.6923156102243718E-3</v>
      </c>
    </row>
    <row r="646" spans="1:63" x14ac:dyDescent="0.15">
      <c r="A646" s="21" t="s">
        <v>598</v>
      </c>
      <c r="B646" s="21" t="s">
        <v>386</v>
      </c>
      <c r="C646" s="35">
        <v>40.058700000000002</v>
      </c>
      <c r="D646" s="35">
        <v>16.7287</v>
      </c>
      <c r="E646" s="35">
        <v>43.579099999999997</v>
      </c>
      <c r="F646" s="35">
        <v>0.204794</v>
      </c>
      <c r="G646" s="35">
        <v>0.254581</v>
      </c>
      <c r="H646" s="35" t="s">
        <v>514</v>
      </c>
      <c r="I646" s="35" t="s">
        <v>514</v>
      </c>
      <c r="J646" s="35" t="s">
        <v>514</v>
      </c>
      <c r="K646" s="35" t="s">
        <v>514</v>
      </c>
      <c r="L646" s="35">
        <v>100.82599999999999</v>
      </c>
      <c r="M646" s="35">
        <v>82.281199999999998</v>
      </c>
      <c r="N646" s="52">
        <v>1.6072465908531484</v>
      </c>
      <c r="O646" s="52">
        <v>0.11119316037348824</v>
      </c>
      <c r="P646" s="70" t="s">
        <v>514</v>
      </c>
      <c r="Q646" s="70" t="s">
        <v>514</v>
      </c>
      <c r="R646" s="55" t="s">
        <v>514</v>
      </c>
      <c r="S646" s="55" t="s">
        <v>514</v>
      </c>
      <c r="T646" s="52">
        <v>82.020489257315177</v>
      </c>
      <c r="U646" s="52">
        <v>1.4866213677888376</v>
      </c>
      <c r="V646" s="52">
        <v>22.769238841769667</v>
      </c>
      <c r="W646" s="52">
        <v>1.0213115047759482</v>
      </c>
      <c r="X646" s="67">
        <v>1386.5656866864706</v>
      </c>
      <c r="Y646" s="67">
        <v>62.273827331883588</v>
      </c>
      <c r="Z646" s="52">
        <v>5.4774985388661603</v>
      </c>
      <c r="AA646" s="52">
        <v>0.28930450029222676</v>
      </c>
      <c r="AB646" s="68">
        <v>57.411496006003745</v>
      </c>
      <c r="AC646" s="68">
        <v>2.1880969439674751</v>
      </c>
      <c r="AD646" s="52">
        <v>8.2499045462558218</v>
      </c>
      <c r="AE646" s="52">
        <v>0.26851541171876409</v>
      </c>
      <c r="AF646" s="68">
        <v>379.97410394880882</v>
      </c>
      <c r="AG646" s="68">
        <v>8.5602773922562854</v>
      </c>
      <c r="AH646" s="67">
        <v>1691.7561366536272</v>
      </c>
      <c r="AI646" s="67">
        <v>40.39173452310159</v>
      </c>
      <c r="AJ646" s="68">
        <v>185.2333053518949</v>
      </c>
      <c r="AK646" s="68">
        <v>6.9095714311130951</v>
      </c>
      <c r="AL646" s="67">
        <v>2083.9965678329677</v>
      </c>
      <c r="AM646" s="67">
        <v>82.575396447071526</v>
      </c>
      <c r="AN646" s="52">
        <v>3.9951430838592712</v>
      </c>
      <c r="AO646" s="52">
        <v>0.62856917852719196</v>
      </c>
      <c r="AP646" s="68">
        <v>105.55444646183861</v>
      </c>
      <c r="AQ646" s="68">
        <v>4.6443956443208982</v>
      </c>
      <c r="AR646" s="71"/>
      <c r="AS646" s="71"/>
      <c r="AT646" s="70" t="s">
        <v>514</v>
      </c>
      <c r="AU646" s="70" t="s">
        <v>514</v>
      </c>
      <c r="AV646" s="70">
        <v>2.2535004594331085E-2</v>
      </c>
      <c r="AW646" s="70">
        <v>8.3120918585647442E-3</v>
      </c>
      <c r="AX646" s="70">
        <v>0.11479890667707926</v>
      </c>
      <c r="AY646" s="70">
        <v>1.2755434075231028E-2</v>
      </c>
      <c r="AZ646" s="70">
        <v>7.6410601632380684E-2</v>
      </c>
      <c r="BA646" s="70">
        <v>1.8586362559227736E-2</v>
      </c>
      <c r="BB646" s="70">
        <v>4.3036061431038072E-3</v>
      </c>
      <c r="BC646" s="70">
        <v>2.0442129179743082E-3</v>
      </c>
      <c r="BD646" s="70" t="s">
        <v>514</v>
      </c>
      <c r="BE646" s="70" t="s">
        <v>514</v>
      </c>
      <c r="BF646" s="70">
        <v>2.7374802045143248E-3</v>
      </c>
      <c r="BG646" s="70">
        <v>1.6222104915640443E-3</v>
      </c>
      <c r="BH646" s="70" t="s">
        <v>514</v>
      </c>
      <c r="BI646" s="70" t="s">
        <v>514</v>
      </c>
      <c r="BJ646" s="70">
        <v>3.6796754480378974E-2</v>
      </c>
      <c r="BK646" s="70">
        <v>9.5549583457337668E-3</v>
      </c>
    </row>
    <row r="647" spans="1:63" x14ac:dyDescent="0.15">
      <c r="A647" s="21" t="s">
        <v>598</v>
      </c>
      <c r="B647" s="21" t="s">
        <v>387</v>
      </c>
      <c r="C647" s="35">
        <v>40.912399999999998</v>
      </c>
      <c r="D647" s="35">
        <v>10.9496</v>
      </c>
      <c r="E647" s="35">
        <v>48.113399999999999</v>
      </c>
      <c r="F647" s="35">
        <v>0.201095</v>
      </c>
      <c r="G647" s="35">
        <v>0.40540700000000002</v>
      </c>
      <c r="H647" s="35" t="s">
        <v>514</v>
      </c>
      <c r="I647" s="35" t="s">
        <v>514</v>
      </c>
      <c r="J647" s="35" t="s">
        <v>514</v>
      </c>
      <c r="K647" s="35" t="s">
        <v>514</v>
      </c>
      <c r="L647" s="35">
        <v>100.58199999999999</v>
      </c>
      <c r="M647" s="35">
        <v>88.678600000000003</v>
      </c>
      <c r="N647" s="52">
        <v>1.3424046997817491</v>
      </c>
      <c r="O647" s="52">
        <v>6.6715896224092949E-2</v>
      </c>
      <c r="P647" s="70" t="s">
        <v>514</v>
      </c>
      <c r="Q647" s="70" t="s">
        <v>514</v>
      </c>
      <c r="R647" s="55" t="s">
        <v>514</v>
      </c>
      <c r="S647" s="55" t="s">
        <v>514</v>
      </c>
      <c r="T647" s="52">
        <v>105.49885430722166</v>
      </c>
      <c r="U647" s="52">
        <v>3.2295567645067851</v>
      </c>
      <c r="V647" s="52">
        <v>44.997783357481488</v>
      </c>
      <c r="W647" s="52">
        <v>1.3216972414747565</v>
      </c>
      <c r="X647" s="67">
        <v>1227.9620327005796</v>
      </c>
      <c r="Y647" s="67">
        <v>51.570513259216099</v>
      </c>
      <c r="Z647" s="52">
        <v>4.10812390414962</v>
      </c>
      <c r="AA647" s="52">
        <v>0.20251315020455876</v>
      </c>
      <c r="AB647" s="68">
        <v>51.263985544380844</v>
      </c>
      <c r="AC647" s="68">
        <v>2.6048773142469939</v>
      </c>
      <c r="AD647" s="52">
        <v>5.4814180599140814</v>
      </c>
      <c r="AE647" s="52">
        <v>0.24073795533406439</v>
      </c>
      <c r="AF647" s="68">
        <v>810.03221890902762</v>
      </c>
      <c r="AG647" s="68">
        <v>22.997760158300469</v>
      </c>
      <c r="AH647" s="67">
        <v>1147.8767345867475</v>
      </c>
      <c r="AI647" s="67">
        <v>44.149105176413364</v>
      </c>
      <c r="AJ647" s="68">
        <v>154.18755974360593</v>
      </c>
      <c r="AK647" s="68">
        <v>6.152358123593852</v>
      </c>
      <c r="AL647" s="67">
        <v>3261.7281596593257</v>
      </c>
      <c r="AM647" s="67">
        <v>113.54117011472336</v>
      </c>
      <c r="AN647" s="52">
        <v>3.0469624586233373</v>
      </c>
      <c r="AO647" s="52">
        <v>0.4154948807213642</v>
      </c>
      <c r="AP647" s="68">
        <v>69.243716878966126</v>
      </c>
      <c r="AQ647" s="68">
        <v>2.7866373865925391</v>
      </c>
      <c r="AR647" s="71"/>
      <c r="AS647" s="71"/>
      <c r="AT647" s="70" t="s">
        <v>514</v>
      </c>
      <c r="AU647" s="70" t="s">
        <v>514</v>
      </c>
      <c r="AV647" s="70">
        <v>6.0031774534078704E-3</v>
      </c>
      <c r="AW647" s="70">
        <v>3.6019064720447225E-3</v>
      </c>
      <c r="AX647" s="70">
        <v>0.10891178325774185</v>
      </c>
      <c r="AY647" s="70">
        <v>1.2755434075231028E-2</v>
      </c>
      <c r="AZ647" s="70">
        <v>4.4400755002599587E-2</v>
      </c>
      <c r="BA647" s="70">
        <v>1.0325756977348742E-2</v>
      </c>
      <c r="BB647" s="70" t="s">
        <v>514</v>
      </c>
      <c r="BC647" s="70" t="s">
        <v>514</v>
      </c>
      <c r="BD647" s="70" t="s">
        <v>514</v>
      </c>
      <c r="BE647" s="70" t="s">
        <v>514</v>
      </c>
      <c r="BF647" s="70">
        <v>5.0694077861376383E-5</v>
      </c>
      <c r="BG647" s="70">
        <v>1.2166578686730332E-4</v>
      </c>
      <c r="BH647" s="70" t="s">
        <v>514</v>
      </c>
      <c r="BI647" s="70" t="s">
        <v>514</v>
      </c>
      <c r="BJ647" s="70">
        <v>2.5208826273850786E-2</v>
      </c>
      <c r="BK647" s="70">
        <v>6.9120975267010221E-3</v>
      </c>
    </row>
    <row r="648" spans="1:63" x14ac:dyDescent="0.15">
      <c r="A648" s="21" t="s">
        <v>598</v>
      </c>
      <c r="B648" s="21" t="s">
        <v>388</v>
      </c>
      <c r="C648" s="35">
        <v>40.278700000000001</v>
      </c>
      <c r="D648" s="35">
        <v>15.964</v>
      </c>
      <c r="E648" s="35">
        <v>44.266399999999997</v>
      </c>
      <c r="F648" s="35">
        <v>0.20055899999999999</v>
      </c>
      <c r="G648" s="35">
        <v>0.32625799999999999</v>
      </c>
      <c r="H648" s="35" t="s">
        <v>514</v>
      </c>
      <c r="I648" s="35" t="s">
        <v>514</v>
      </c>
      <c r="J648" s="35" t="s">
        <v>514</v>
      </c>
      <c r="K648" s="35" t="s">
        <v>514</v>
      </c>
      <c r="L648" s="35">
        <v>101.036</v>
      </c>
      <c r="M648" s="35">
        <v>83.173199999999994</v>
      </c>
      <c r="N648" s="52">
        <v>1.539519847716569</v>
      </c>
      <c r="O648" s="52">
        <v>6.5705049311606686E-2</v>
      </c>
      <c r="P648" s="70" t="s">
        <v>514</v>
      </c>
      <c r="Q648" s="70" t="s">
        <v>514</v>
      </c>
      <c r="R648" s="55" t="s">
        <v>514</v>
      </c>
      <c r="S648" s="55" t="s">
        <v>514</v>
      </c>
      <c r="T648" s="52">
        <v>74.279805583656071</v>
      </c>
      <c r="U648" s="52">
        <v>1.3328329504313718</v>
      </c>
      <c r="V648" s="52">
        <v>16.160752634395884</v>
      </c>
      <c r="W648" s="52">
        <v>0.51065575238797412</v>
      </c>
      <c r="X648" s="67">
        <v>1398.2420293111986</v>
      </c>
      <c r="Y648" s="67">
        <v>31.136913665941794</v>
      </c>
      <c r="Z648" s="52">
        <v>5.4099941554646414</v>
      </c>
      <c r="AA648" s="52">
        <v>0.15429573348918763</v>
      </c>
      <c r="AB648" s="68">
        <v>99.089533033955647</v>
      </c>
      <c r="AC648" s="68">
        <v>2.3964871291072343</v>
      </c>
      <c r="AD648" s="52">
        <v>7.0184373132008</v>
      </c>
      <c r="AE648" s="52">
        <v>0.19444219469289817</v>
      </c>
      <c r="AF648" s="68">
        <v>302.03725007901284</v>
      </c>
      <c r="AG648" s="68">
        <v>8.3047467238307249</v>
      </c>
      <c r="AH648" s="67">
        <v>1700.2102206235786</v>
      </c>
      <c r="AI648" s="67">
        <v>37.573706533117758</v>
      </c>
      <c r="AJ648" s="68">
        <v>183.43492374653673</v>
      </c>
      <c r="AK648" s="68">
        <v>3.8807182010361219</v>
      </c>
      <c r="AL648" s="67">
        <v>2662.0243429624684</v>
      </c>
      <c r="AM648" s="67">
        <v>62.963739790892042</v>
      </c>
      <c r="AN648" s="52">
        <v>4.3893305348000524</v>
      </c>
      <c r="AO648" s="52">
        <v>0.42614859561165558</v>
      </c>
      <c r="AP648" s="68">
        <v>109.0166323057869</v>
      </c>
      <c r="AQ648" s="68">
        <v>2.7866373865925391</v>
      </c>
      <c r="AR648" s="71"/>
      <c r="AS648" s="71"/>
      <c r="AT648" s="70" t="s">
        <v>514</v>
      </c>
      <c r="AU648" s="70" t="s">
        <v>514</v>
      </c>
      <c r="AV648" s="70">
        <v>6.5573169106455213E-3</v>
      </c>
      <c r="AW648" s="70">
        <v>2.9554104386007984E-3</v>
      </c>
      <c r="AX648" s="70">
        <v>0.15159342804793799</v>
      </c>
      <c r="AY648" s="70">
        <v>9.1250412999729653E-3</v>
      </c>
      <c r="AZ648" s="70">
        <v>5.7617723933605987E-2</v>
      </c>
      <c r="BA648" s="70">
        <v>9.912726698254791E-3</v>
      </c>
      <c r="BB648" s="70" t="s">
        <v>514</v>
      </c>
      <c r="BC648" s="70" t="s">
        <v>514</v>
      </c>
      <c r="BD648" s="70" t="s">
        <v>514</v>
      </c>
      <c r="BE648" s="70" t="s">
        <v>514</v>
      </c>
      <c r="BF648" s="70" t="s">
        <v>514</v>
      </c>
      <c r="BG648" s="70" t="s">
        <v>514</v>
      </c>
      <c r="BH648" s="70">
        <v>4.1285440673880583E-3</v>
      </c>
      <c r="BI648" s="70">
        <v>2.2608693702363177E-3</v>
      </c>
      <c r="BJ648" s="70">
        <v>4.1065991188047248E-2</v>
      </c>
      <c r="BK648" s="70">
        <v>6.0989095823832549E-3</v>
      </c>
    </row>
    <row r="649" spans="1:63" x14ac:dyDescent="0.15">
      <c r="A649" s="21" t="s">
        <v>598</v>
      </c>
      <c r="B649" s="21" t="s">
        <v>389</v>
      </c>
      <c r="C649" s="35">
        <v>40.596499999999999</v>
      </c>
      <c r="D649" s="35">
        <v>13.6106</v>
      </c>
      <c r="E649" s="35">
        <v>45.773000000000003</v>
      </c>
      <c r="F649" s="35">
        <v>0.20547799999999999</v>
      </c>
      <c r="G649" s="35">
        <v>0.36679600000000001</v>
      </c>
      <c r="H649" s="35" t="s">
        <v>514</v>
      </c>
      <c r="I649" s="35" t="s">
        <v>514</v>
      </c>
      <c r="J649" s="35" t="s">
        <v>514</v>
      </c>
      <c r="K649" s="35" t="s">
        <v>514</v>
      </c>
      <c r="L649" s="35">
        <v>100.55200000000001</v>
      </c>
      <c r="M649" s="35">
        <v>85.703900000000004</v>
      </c>
      <c r="N649" s="52">
        <v>1.4778581860549074</v>
      </c>
      <c r="O649" s="52">
        <v>8.4911140648845571E-2</v>
      </c>
      <c r="P649" s="70" t="s">
        <v>514</v>
      </c>
      <c r="Q649" s="70" t="s">
        <v>514</v>
      </c>
      <c r="R649" s="55" t="s">
        <v>514</v>
      </c>
      <c r="S649" s="55" t="s">
        <v>514</v>
      </c>
      <c r="T649" s="52">
        <v>119.85243992725181</v>
      </c>
      <c r="U649" s="52">
        <v>1.9992494256470574</v>
      </c>
      <c r="V649" s="52">
        <v>18.383607085967068</v>
      </c>
      <c r="W649" s="52">
        <v>0.72092576807713993</v>
      </c>
      <c r="X649" s="67">
        <v>1401.1611149673809</v>
      </c>
      <c r="Y649" s="67">
        <v>34.055999322123839</v>
      </c>
      <c r="Z649" s="52">
        <v>4.5806545879602574</v>
      </c>
      <c r="AA649" s="52">
        <v>0.12536528345996495</v>
      </c>
      <c r="AB649" s="68">
        <v>65.434518133884481</v>
      </c>
      <c r="AC649" s="68">
        <v>1.4587312959783165</v>
      </c>
      <c r="AD649" s="52">
        <v>5.8703024492998779</v>
      </c>
      <c r="AE649" s="52">
        <v>0.1388872819234987</v>
      </c>
      <c r="AF649" s="68">
        <v>717.14682093633621</v>
      </c>
      <c r="AG649" s="68">
        <v>12.393237418639696</v>
      </c>
      <c r="AH649" s="67">
        <v>1389.2877990620291</v>
      </c>
      <c r="AI649" s="67">
        <v>22.544223919870657</v>
      </c>
      <c r="AJ649" s="68">
        <v>176.90395896918324</v>
      </c>
      <c r="AK649" s="68">
        <v>3.6914148741563113</v>
      </c>
      <c r="AL649" s="67">
        <v>3040.8389741634091</v>
      </c>
      <c r="AM649" s="67">
        <v>78.44662662471795</v>
      </c>
      <c r="AN649" s="52">
        <v>4.208217381665099</v>
      </c>
      <c r="AO649" s="52">
        <v>0.46876345517282114</v>
      </c>
      <c r="AP649" s="68">
        <v>80.981371325522588</v>
      </c>
      <c r="AQ649" s="68">
        <v>1.9422018148978302</v>
      </c>
      <c r="AR649" s="71"/>
      <c r="AS649" s="71"/>
      <c r="AT649" s="70" t="s">
        <v>514</v>
      </c>
      <c r="AU649" s="70" t="s">
        <v>514</v>
      </c>
      <c r="AV649" s="70">
        <v>1.1359858873371818E-2</v>
      </c>
      <c r="AW649" s="70">
        <v>3.3248367434258975E-3</v>
      </c>
      <c r="AX649" s="70">
        <v>0.12137286116200602</v>
      </c>
      <c r="AY649" s="70">
        <v>9.1250412999729653E-3</v>
      </c>
      <c r="AZ649" s="70">
        <v>5.069946675878232E-2</v>
      </c>
      <c r="BA649" s="70">
        <v>7.4345450236910941E-3</v>
      </c>
      <c r="BB649" s="70">
        <v>8.9299827469403997E-4</v>
      </c>
      <c r="BC649" s="70">
        <v>5.7022781396125438E-4</v>
      </c>
      <c r="BD649" s="70" t="s">
        <v>514</v>
      </c>
      <c r="BE649" s="70" t="s">
        <v>514</v>
      </c>
      <c r="BF649" s="70" t="s">
        <v>514</v>
      </c>
      <c r="BG649" s="70" t="s">
        <v>514</v>
      </c>
      <c r="BH649" s="70">
        <v>6.1928161010820883E-3</v>
      </c>
      <c r="BI649" s="70">
        <v>2.9489600481343277E-3</v>
      </c>
      <c r="BJ649" s="70">
        <v>3.4967081605663995E-2</v>
      </c>
      <c r="BK649" s="70">
        <v>6.3022065684626965E-3</v>
      </c>
    </row>
    <row r="650" spans="1:63" x14ac:dyDescent="0.15">
      <c r="A650" s="21" t="s">
        <v>598</v>
      </c>
      <c r="B650" s="21" t="s">
        <v>390</v>
      </c>
      <c r="C650" s="35">
        <v>40.823099999999997</v>
      </c>
      <c r="D650" s="35">
        <v>12.366899999999999</v>
      </c>
      <c r="E650" s="35">
        <v>46.283799999999999</v>
      </c>
      <c r="F650" s="35">
        <v>0.207011</v>
      </c>
      <c r="G650" s="35">
        <v>0.39769300000000002</v>
      </c>
      <c r="H650" s="35" t="s">
        <v>514</v>
      </c>
      <c r="I650" s="35" t="s">
        <v>514</v>
      </c>
      <c r="J650" s="35" t="s">
        <v>514</v>
      </c>
      <c r="K650" s="35" t="s">
        <v>514</v>
      </c>
      <c r="L650" s="35">
        <v>100.07899999999999</v>
      </c>
      <c r="M650" s="35">
        <v>86.964600000000004</v>
      </c>
      <c r="N650" s="52">
        <v>1.4728039514924762</v>
      </c>
      <c r="O650" s="52">
        <v>9.0976222123763106E-2</v>
      </c>
      <c r="P650" s="70" t="s">
        <v>514</v>
      </c>
      <c r="Q650" s="70" t="s">
        <v>514</v>
      </c>
      <c r="R650" s="55" t="s">
        <v>514</v>
      </c>
      <c r="S650" s="55" t="s">
        <v>514</v>
      </c>
      <c r="T650" s="52">
        <v>123.64588755540262</v>
      </c>
      <c r="U650" s="52">
        <v>2.0505122314328794</v>
      </c>
      <c r="V650" s="52">
        <v>16.695439245719765</v>
      </c>
      <c r="W650" s="52">
        <v>0.51666346712195022</v>
      </c>
      <c r="X650" s="67">
        <v>1359.3208872287714</v>
      </c>
      <c r="Y650" s="67">
        <v>42.813256290669969</v>
      </c>
      <c r="Z650" s="52">
        <v>4.8892460549386332</v>
      </c>
      <c r="AA650" s="52">
        <v>0.14465225014611338</v>
      </c>
      <c r="AB650" s="68">
        <v>59.182812579691699</v>
      </c>
      <c r="AC650" s="68">
        <v>1.3545362034084369</v>
      </c>
      <c r="AD650" s="52">
        <v>8.2406453941275899</v>
      </c>
      <c r="AE650" s="52">
        <v>0.1574055861799652</v>
      </c>
      <c r="AF650" s="68">
        <v>781.92384538221597</v>
      </c>
      <c r="AG650" s="68">
        <v>14.054186763405841</v>
      </c>
      <c r="AH650" s="67">
        <v>1331.0485539356966</v>
      </c>
      <c r="AI650" s="67">
        <v>22.544223919870657</v>
      </c>
      <c r="AJ650" s="68">
        <v>160.81317618439931</v>
      </c>
      <c r="AK650" s="68">
        <v>4.0700215279159329</v>
      </c>
      <c r="AL650" s="67">
        <v>3344.3035561063971</v>
      </c>
      <c r="AM650" s="67">
        <v>99.090475736485843</v>
      </c>
      <c r="AN650" s="52">
        <v>3.2919979011000393</v>
      </c>
      <c r="AO650" s="52">
        <v>0.35157259137961588</v>
      </c>
      <c r="AP650" s="68">
        <v>93.310130672265331</v>
      </c>
      <c r="AQ650" s="68">
        <v>2.7866373865925391</v>
      </c>
      <c r="AR650" s="71"/>
      <c r="AS650" s="71"/>
      <c r="AT650" s="70" t="s">
        <v>514</v>
      </c>
      <c r="AU650" s="70" t="s">
        <v>514</v>
      </c>
      <c r="AV650" s="70" t="s">
        <v>514</v>
      </c>
      <c r="AW650" s="70" t="s">
        <v>514</v>
      </c>
      <c r="AX650" s="70">
        <v>0.11744811221578108</v>
      </c>
      <c r="AY650" s="70">
        <v>8.4382102343836026E-3</v>
      </c>
      <c r="AZ650" s="70">
        <v>5.6791663375418085E-2</v>
      </c>
      <c r="BA650" s="70">
        <v>1.0325756977348742E-2</v>
      </c>
      <c r="BB650" s="70">
        <v>6.3478190610781156E-4</v>
      </c>
      <c r="BC650" s="70">
        <v>4.6263766038365922E-4</v>
      </c>
      <c r="BD650" s="70" t="s">
        <v>514</v>
      </c>
      <c r="BE650" s="70" t="s">
        <v>514</v>
      </c>
      <c r="BF650" s="70" t="s">
        <v>514</v>
      </c>
      <c r="BG650" s="70" t="s">
        <v>514</v>
      </c>
      <c r="BH650" s="70">
        <v>1.9659733654228853E-3</v>
      </c>
      <c r="BI650" s="70">
        <v>1.3761813557960196E-3</v>
      </c>
      <c r="BJ650" s="70">
        <v>2.8563226544161577E-2</v>
      </c>
      <c r="BK650" s="70">
        <v>3.9642912285491154E-3</v>
      </c>
    </row>
    <row r="651" spans="1:63" x14ac:dyDescent="0.15">
      <c r="A651" s="21" t="s">
        <v>598</v>
      </c>
      <c r="B651" s="21" t="s">
        <v>391</v>
      </c>
      <c r="C651" s="35">
        <v>40.932499999999997</v>
      </c>
      <c r="D651" s="35">
        <v>11.7117</v>
      </c>
      <c r="E651" s="35">
        <v>47.285600000000002</v>
      </c>
      <c r="F651" s="35">
        <v>0.20052</v>
      </c>
      <c r="G651" s="35">
        <v>0.39876400000000001</v>
      </c>
      <c r="H651" s="35" t="s">
        <v>514</v>
      </c>
      <c r="I651" s="35" t="s">
        <v>514</v>
      </c>
      <c r="J651" s="35" t="s">
        <v>514</v>
      </c>
      <c r="K651" s="35" t="s">
        <v>514</v>
      </c>
      <c r="L651" s="35">
        <v>100.529</v>
      </c>
      <c r="M651" s="35">
        <v>87.800600000000003</v>
      </c>
      <c r="N651" s="52">
        <v>1.3373504652193178</v>
      </c>
      <c r="O651" s="52">
        <v>9.1987069036249369E-2</v>
      </c>
      <c r="P651" s="70" t="s">
        <v>514</v>
      </c>
      <c r="Q651" s="70" t="s">
        <v>514</v>
      </c>
      <c r="R651" s="55" t="s">
        <v>514</v>
      </c>
      <c r="S651" s="55" t="s">
        <v>514</v>
      </c>
      <c r="T651" s="52">
        <v>126.3628162620512</v>
      </c>
      <c r="U651" s="52">
        <v>2.8707171240060312</v>
      </c>
      <c r="V651" s="52">
        <v>20.906847274237055</v>
      </c>
      <c r="W651" s="52">
        <v>0.84108006275666314</v>
      </c>
      <c r="X651" s="67">
        <v>1336.9412305313758</v>
      </c>
      <c r="Y651" s="67">
        <v>36.97508497830588</v>
      </c>
      <c r="Z651" s="52">
        <v>4.3974284044418468</v>
      </c>
      <c r="AA651" s="52">
        <v>0.14465225014611338</v>
      </c>
      <c r="AB651" s="68">
        <v>65.747103411594125</v>
      </c>
      <c r="AC651" s="68">
        <v>1.7713165736879557</v>
      </c>
      <c r="AD651" s="52">
        <v>6.7036261408408704</v>
      </c>
      <c r="AE651" s="52">
        <v>0.19444219469289817</v>
      </c>
      <c r="AF651" s="68">
        <v>813.865178935411</v>
      </c>
      <c r="AG651" s="68">
        <v>19.164800131917058</v>
      </c>
      <c r="AH651" s="67">
        <v>1142.24067860678</v>
      </c>
      <c r="AI651" s="67">
        <v>23.483566583198598</v>
      </c>
      <c r="AJ651" s="68">
        <v>156.26989633928383</v>
      </c>
      <c r="AK651" s="68">
        <v>4.5432798451154603</v>
      </c>
      <c r="AL651" s="67">
        <v>3344.3035561063971</v>
      </c>
      <c r="AM651" s="67">
        <v>103.21924555883942</v>
      </c>
      <c r="AN651" s="52">
        <v>3.5476870584670328</v>
      </c>
      <c r="AO651" s="52">
        <v>0.49007088495340395</v>
      </c>
      <c r="AP651" s="68">
        <v>74.479217423473315</v>
      </c>
      <c r="AQ651" s="68">
        <v>2.3644196007451845</v>
      </c>
      <c r="AR651" s="71"/>
      <c r="AS651" s="71"/>
      <c r="AT651" s="70" t="s">
        <v>514</v>
      </c>
      <c r="AU651" s="70" t="s">
        <v>514</v>
      </c>
      <c r="AV651" s="70">
        <v>7.1114563678831705E-3</v>
      </c>
      <c r="AW651" s="70">
        <v>2.8630538623945229E-3</v>
      </c>
      <c r="AX651" s="70">
        <v>0.12362959180608535</v>
      </c>
      <c r="AY651" s="70">
        <v>1.0793059602118562E-2</v>
      </c>
      <c r="AZ651" s="70">
        <v>5.1835300026290686E-2</v>
      </c>
      <c r="BA651" s="70">
        <v>7.4345450236910941E-3</v>
      </c>
      <c r="BB651" s="70">
        <v>4.7339667574141877E-4</v>
      </c>
      <c r="BC651" s="70">
        <v>4.1960159895262114E-4</v>
      </c>
      <c r="BD651" s="70" t="s">
        <v>514</v>
      </c>
      <c r="BE651" s="70" t="s">
        <v>514</v>
      </c>
      <c r="BF651" s="70">
        <v>6.0832893433651662E-5</v>
      </c>
      <c r="BG651" s="70">
        <v>1.0138815572275277E-4</v>
      </c>
      <c r="BH651" s="70" t="s">
        <v>514</v>
      </c>
      <c r="BI651" s="70" t="s">
        <v>514</v>
      </c>
      <c r="BJ651" s="70">
        <v>2.8359929558082139E-2</v>
      </c>
      <c r="BK651" s="70">
        <v>4.6758306798271622E-3</v>
      </c>
    </row>
    <row r="652" spans="1:63" x14ac:dyDescent="0.15">
      <c r="A652" s="21" t="s">
        <v>598</v>
      </c>
      <c r="B652" s="21" t="s">
        <v>392</v>
      </c>
      <c r="C652" s="35">
        <v>40.746899999999997</v>
      </c>
      <c r="D652" s="35">
        <v>12.611499999999999</v>
      </c>
      <c r="E652" s="35">
        <v>46.671500000000002</v>
      </c>
      <c r="F652" s="35">
        <v>0.21337200000000001</v>
      </c>
      <c r="G652" s="35">
        <v>0.31473000000000001</v>
      </c>
      <c r="H652" s="35" t="s">
        <v>514</v>
      </c>
      <c r="I652" s="35" t="s">
        <v>514</v>
      </c>
      <c r="J652" s="35" t="s">
        <v>514</v>
      </c>
      <c r="K652" s="35" t="s">
        <v>514</v>
      </c>
      <c r="L652" s="35">
        <v>100.55800000000001</v>
      </c>
      <c r="M652" s="35">
        <v>86.836600000000004</v>
      </c>
      <c r="N652" s="52">
        <v>1.4131639836557868</v>
      </c>
      <c r="O652" s="52">
        <v>6.7726743136579212E-2</v>
      </c>
      <c r="P652" s="70" t="s">
        <v>514</v>
      </c>
      <c r="Q652" s="70" t="s">
        <v>514</v>
      </c>
      <c r="R652" s="55" t="s">
        <v>514</v>
      </c>
      <c r="S652" s="55" t="s">
        <v>514</v>
      </c>
      <c r="T652" s="52">
        <v>123.03073388597277</v>
      </c>
      <c r="U652" s="52">
        <v>6.1515366942986383</v>
      </c>
      <c r="V652" s="52">
        <v>25.538795334132679</v>
      </c>
      <c r="W652" s="52">
        <v>0.53468661132387874</v>
      </c>
      <c r="X652" s="67">
        <v>1443.0013427059901</v>
      </c>
      <c r="Y652" s="67">
        <v>40.867199186548604</v>
      </c>
      <c r="Z652" s="52">
        <v>4.763880771478668</v>
      </c>
      <c r="AA652" s="52">
        <v>0.13500876680303919</v>
      </c>
      <c r="AB652" s="68">
        <v>63.767396652766415</v>
      </c>
      <c r="AC652" s="68">
        <v>2.0839018513975951</v>
      </c>
      <c r="AD652" s="52">
        <v>7.4536174632277632</v>
      </c>
      <c r="AE652" s="52">
        <v>0.23147880320583114</v>
      </c>
      <c r="AF652" s="68">
        <v>675.87861798560823</v>
      </c>
      <c r="AG652" s="68">
        <v>29.386026868939489</v>
      </c>
      <c r="AH652" s="67">
        <v>1322.5944699657452</v>
      </c>
      <c r="AI652" s="67">
        <v>28.180279899838318</v>
      </c>
      <c r="AJ652" s="68">
        <v>169.89973587463024</v>
      </c>
      <c r="AK652" s="68">
        <v>3.9753698644760278</v>
      </c>
      <c r="AL652" s="67">
        <v>2544.3544030253915</v>
      </c>
      <c r="AM652" s="67">
        <v>50.577430323831315</v>
      </c>
      <c r="AN652" s="52">
        <v>3.5796482031379067</v>
      </c>
      <c r="AO652" s="52">
        <v>0.4154948807213642</v>
      </c>
      <c r="AP652" s="68">
        <v>89.172396370961252</v>
      </c>
      <c r="AQ652" s="68">
        <v>2.7021938294230683</v>
      </c>
      <c r="AR652" s="71"/>
      <c r="AS652" s="71"/>
      <c r="AT652" s="70" t="s">
        <v>514</v>
      </c>
      <c r="AU652" s="70" t="s">
        <v>514</v>
      </c>
      <c r="AV652" s="70">
        <v>7.2038129440894452E-2</v>
      </c>
      <c r="AW652" s="70">
        <v>3.1401235910133482E-2</v>
      </c>
      <c r="AX652" s="70">
        <v>0.11705563732115859</v>
      </c>
      <c r="AY652" s="70">
        <v>9.1250412999729653E-3</v>
      </c>
      <c r="AZ652" s="70">
        <v>9.1899237098403808E-2</v>
      </c>
      <c r="BA652" s="70">
        <v>1.7553786861492861E-2</v>
      </c>
      <c r="BB652" s="70">
        <v>2.7973439930174741E-3</v>
      </c>
      <c r="BC652" s="70">
        <v>1.6138523036639276E-3</v>
      </c>
      <c r="BD652" s="70">
        <v>3.3333539014279885E-2</v>
      </c>
      <c r="BE652" s="70">
        <v>1.8750115695532435E-2</v>
      </c>
      <c r="BF652" s="70">
        <v>1.0544368195166288E-2</v>
      </c>
      <c r="BG652" s="70">
        <v>5.0694077861376382E-3</v>
      </c>
      <c r="BH652" s="70">
        <v>6.9792054472512426E-3</v>
      </c>
      <c r="BI652" s="70">
        <v>2.850661379863183E-3</v>
      </c>
      <c r="BJ652" s="70">
        <v>3.0189602432797114E-2</v>
      </c>
      <c r="BK652" s="70">
        <v>4.574182186787441E-3</v>
      </c>
    </row>
    <row r="653" spans="1:63" x14ac:dyDescent="0.15">
      <c r="A653" s="21" t="s">
        <v>598</v>
      </c>
      <c r="B653" s="21" t="s">
        <v>393</v>
      </c>
      <c r="C653" s="35">
        <v>40.320700000000002</v>
      </c>
      <c r="D653" s="35">
        <v>15.866300000000001</v>
      </c>
      <c r="E653" s="35">
        <v>44.1828</v>
      </c>
      <c r="F653" s="35">
        <v>0.22528899999999999</v>
      </c>
      <c r="G653" s="35">
        <v>0.27072299999999999</v>
      </c>
      <c r="H653" s="35" t="s">
        <v>514</v>
      </c>
      <c r="I653" s="35" t="s">
        <v>514</v>
      </c>
      <c r="J653" s="35" t="s">
        <v>514</v>
      </c>
      <c r="K653" s="35" t="s">
        <v>514</v>
      </c>
      <c r="L653" s="35">
        <v>100.866</v>
      </c>
      <c r="M653" s="35">
        <v>83.232600000000005</v>
      </c>
      <c r="N653" s="52">
        <v>1.4343917688179983</v>
      </c>
      <c r="O653" s="52">
        <v>8.7943681386304332E-2</v>
      </c>
      <c r="P653" s="70" t="s">
        <v>514</v>
      </c>
      <c r="Q653" s="70" t="s">
        <v>514</v>
      </c>
      <c r="R653" s="55" t="s">
        <v>514</v>
      </c>
      <c r="S653" s="55" t="s">
        <v>514</v>
      </c>
      <c r="T653" s="52">
        <v>116.1102551048868</v>
      </c>
      <c r="U653" s="52">
        <v>2.1017750372187014</v>
      </c>
      <c r="V653" s="52">
        <v>16.419084367956859</v>
      </c>
      <c r="W653" s="52">
        <v>0.3484474545706176</v>
      </c>
      <c r="X653" s="67">
        <v>1553.9265976409076</v>
      </c>
      <c r="Y653" s="67">
        <v>31.136913665941794</v>
      </c>
      <c r="Z653" s="52">
        <v>6.0753945061367629</v>
      </c>
      <c r="AA653" s="52">
        <v>0.13500876680303919</v>
      </c>
      <c r="AB653" s="68">
        <v>95.338509701439975</v>
      </c>
      <c r="AC653" s="68">
        <v>2.0839018513975951</v>
      </c>
      <c r="AD653" s="52">
        <v>9.2313746718485472</v>
      </c>
      <c r="AE653" s="52">
        <v>0.19444219469289817</v>
      </c>
      <c r="AF653" s="68">
        <v>470.04866456881899</v>
      </c>
      <c r="AG653" s="68">
        <v>8.4325120580435051</v>
      </c>
      <c r="AH653" s="67">
        <v>1676.72665404038</v>
      </c>
      <c r="AI653" s="67">
        <v>34.755678543133925</v>
      </c>
      <c r="AJ653" s="68">
        <v>187.69424860133245</v>
      </c>
      <c r="AK653" s="68">
        <v>4.5432798451154603</v>
      </c>
      <c r="AL653" s="67">
        <v>2316.2398703403564</v>
      </c>
      <c r="AM653" s="67">
        <v>67.092509613245625</v>
      </c>
      <c r="AN653" s="52">
        <v>3.8140299307243177</v>
      </c>
      <c r="AO653" s="52">
        <v>0.43680231050194696</v>
      </c>
      <c r="AP653" s="68">
        <v>101.67004283204295</v>
      </c>
      <c r="AQ653" s="68">
        <v>2.6177502722535975</v>
      </c>
      <c r="AR653" s="71"/>
      <c r="AS653" s="71"/>
      <c r="AT653" s="70" t="s">
        <v>514</v>
      </c>
      <c r="AU653" s="70" t="s">
        <v>514</v>
      </c>
      <c r="AV653" s="70">
        <v>7.6655958251208196E-3</v>
      </c>
      <c r="AW653" s="70">
        <v>3.6019064720447225E-3</v>
      </c>
      <c r="AX653" s="70">
        <v>0.15012164719310364</v>
      </c>
      <c r="AY653" s="70">
        <v>1.0793059602118562E-2</v>
      </c>
      <c r="AZ653" s="70">
        <v>5.6791663375418085E-2</v>
      </c>
      <c r="BA653" s="70">
        <v>7.2280298841441194E-3</v>
      </c>
      <c r="BB653" s="70">
        <v>3.0125243001726643E-4</v>
      </c>
      <c r="BC653" s="70">
        <v>3.5504750680606407E-4</v>
      </c>
      <c r="BD653" s="70" t="s">
        <v>514</v>
      </c>
      <c r="BE653" s="70" t="s">
        <v>514</v>
      </c>
      <c r="BF653" s="70" t="s">
        <v>514</v>
      </c>
      <c r="BG653" s="70" t="s">
        <v>514</v>
      </c>
      <c r="BH653" s="70" t="s">
        <v>514</v>
      </c>
      <c r="BI653" s="70" t="s">
        <v>514</v>
      </c>
      <c r="BJ653" s="70">
        <v>3.1917626814472369E-2</v>
      </c>
      <c r="BK653" s="70">
        <v>6.6071520475818593E-3</v>
      </c>
    </row>
    <row r="654" spans="1:63" x14ac:dyDescent="0.15">
      <c r="A654" s="21" t="s">
        <v>598</v>
      </c>
      <c r="B654" s="21" t="s">
        <v>394</v>
      </c>
      <c r="C654" s="35">
        <v>40.134799999999998</v>
      </c>
      <c r="D654" s="35">
        <v>15.8575</v>
      </c>
      <c r="E654" s="35">
        <v>44.031300000000002</v>
      </c>
      <c r="F654" s="35">
        <v>0.242757</v>
      </c>
      <c r="G654" s="35">
        <v>0.27351900000000001</v>
      </c>
      <c r="H654" s="35" t="s">
        <v>514</v>
      </c>
      <c r="I654" s="35" t="s">
        <v>514</v>
      </c>
      <c r="J654" s="35" t="s">
        <v>514</v>
      </c>
      <c r="K654" s="35" t="s">
        <v>514</v>
      </c>
      <c r="L654" s="35">
        <v>100.54</v>
      </c>
      <c r="M654" s="35">
        <v>83.192400000000006</v>
      </c>
      <c r="N654" s="52">
        <v>1.4040663614434106</v>
      </c>
      <c r="O654" s="52">
        <v>7.1770130786524222E-2</v>
      </c>
      <c r="P654" s="70" t="s">
        <v>514</v>
      </c>
      <c r="Q654" s="70" t="s">
        <v>514</v>
      </c>
      <c r="R654" s="55" t="s">
        <v>514</v>
      </c>
      <c r="S654" s="55" t="s">
        <v>514</v>
      </c>
      <c r="T654" s="52">
        <v>108.62588546015679</v>
      </c>
      <c r="U654" s="52">
        <v>1.5378841735746596</v>
      </c>
      <c r="V654" s="52">
        <v>15.163471988555841</v>
      </c>
      <c r="W654" s="52">
        <v>0.45658631978218861</v>
      </c>
      <c r="X654" s="67">
        <v>1581.1713970986068</v>
      </c>
      <c r="Y654" s="67">
        <v>36.97508497830588</v>
      </c>
      <c r="Z654" s="52">
        <v>5.9982466393921685</v>
      </c>
      <c r="AA654" s="52">
        <v>0.13500876680303919</v>
      </c>
      <c r="AB654" s="68">
        <v>97.630801737977336</v>
      </c>
      <c r="AC654" s="68">
        <v>1.8755116662578357</v>
      </c>
      <c r="AD654" s="52">
        <v>8.9350818037450832</v>
      </c>
      <c r="AE654" s="52">
        <v>0.20370134682113142</v>
      </c>
      <c r="AF654" s="68">
        <v>438.61839235247504</v>
      </c>
      <c r="AG654" s="68">
        <v>7.6659200527668228</v>
      </c>
      <c r="AH654" s="67">
        <v>1656.0611154471653</v>
      </c>
      <c r="AI654" s="67">
        <v>34.755678543133925</v>
      </c>
      <c r="AJ654" s="68">
        <v>182.58305877557757</v>
      </c>
      <c r="AK654" s="68">
        <v>4.6379315085553658</v>
      </c>
      <c r="AL654" s="67">
        <v>2256.3727079162295</v>
      </c>
      <c r="AM654" s="67">
        <v>65.028124702068837</v>
      </c>
      <c r="AN654" s="52">
        <v>4.1762562369942247</v>
      </c>
      <c r="AO654" s="52">
        <v>0.42614859561165558</v>
      </c>
      <c r="AP654" s="68">
        <v>101.50115571770401</v>
      </c>
      <c r="AQ654" s="68">
        <v>2.111088929236772</v>
      </c>
      <c r="AR654" s="71"/>
      <c r="AS654" s="71"/>
      <c r="AT654" s="70" t="s">
        <v>514</v>
      </c>
      <c r="AU654" s="70" t="s">
        <v>514</v>
      </c>
      <c r="AV654" s="70">
        <v>7.5732392489145459E-3</v>
      </c>
      <c r="AW654" s="70">
        <v>2.5859841337756984E-3</v>
      </c>
      <c r="AX654" s="70">
        <v>0.14668749186515681</v>
      </c>
      <c r="AY654" s="70">
        <v>8.5363289580392254E-3</v>
      </c>
      <c r="AZ654" s="70">
        <v>4.2438861176903327E-2</v>
      </c>
      <c r="BA654" s="70">
        <v>5.5759087677683212E-3</v>
      </c>
      <c r="BB654" s="70">
        <v>4.7339667574141877E-4</v>
      </c>
      <c r="BC654" s="70">
        <v>4.1960159895262114E-4</v>
      </c>
      <c r="BD654" s="70" t="s">
        <v>514</v>
      </c>
      <c r="BE654" s="70" t="s">
        <v>514</v>
      </c>
      <c r="BF654" s="70" t="s">
        <v>514</v>
      </c>
      <c r="BG654" s="70" t="s">
        <v>514</v>
      </c>
      <c r="BH654" s="70">
        <v>3.9319467308457706E-3</v>
      </c>
      <c r="BI654" s="70">
        <v>1.8676746971517408E-3</v>
      </c>
      <c r="BJ654" s="70">
        <v>3.8219833382935067E-2</v>
      </c>
      <c r="BK654" s="70">
        <v>5.6923156102243718E-3</v>
      </c>
    </row>
    <row r="655" spans="1:63" x14ac:dyDescent="0.15">
      <c r="A655" s="21" t="s">
        <v>598</v>
      </c>
      <c r="B655" s="21" t="s">
        <v>395</v>
      </c>
      <c r="C655" s="35">
        <v>41.324199999999998</v>
      </c>
      <c r="D655" s="35">
        <v>10.8102</v>
      </c>
      <c r="E655" s="35">
        <v>48.049199999999999</v>
      </c>
      <c r="F655" s="35">
        <v>0.20199600000000001</v>
      </c>
      <c r="G655" s="35">
        <v>0.41881299999999999</v>
      </c>
      <c r="H655" s="35" t="s">
        <v>514</v>
      </c>
      <c r="I655" s="35" t="s">
        <v>514</v>
      </c>
      <c r="J655" s="35" t="s">
        <v>514</v>
      </c>
      <c r="K655" s="35" t="s">
        <v>514</v>
      </c>
      <c r="L655" s="35">
        <v>100.804</v>
      </c>
      <c r="M655" s="35">
        <v>88.793300000000002</v>
      </c>
      <c r="N655" s="52">
        <v>1.2140271418959945</v>
      </c>
      <c r="O655" s="52">
        <v>7.1770130786524222E-2</v>
      </c>
      <c r="P655" s="70" t="s">
        <v>514</v>
      </c>
      <c r="Q655" s="70" t="s">
        <v>514</v>
      </c>
      <c r="R655" s="55" t="s">
        <v>514</v>
      </c>
      <c r="S655" s="55" t="s">
        <v>514</v>
      </c>
      <c r="T655" s="52">
        <v>124.92745770004818</v>
      </c>
      <c r="U655" s="52">
        <v>2.4093518719336333</v>
      </c>
      <c r="V655" s="52">
        <v>14.863086251857034</v>
      </c>
      <c r="W655" s="52">
        <v>0.55270975552580726</v>
      </c>
      <c r="X655" s="67">
        <v>1348.6175731561041</v>
      </c>
      <c r="Y655" s="67">
        <v>26.271770905638391</v>
      </c>
      <c r="Z655" s="52">
        <v>4.4842197545295157</v>
      </c>
      <c r="AA655" s="52">
        <v>0.12536528345996495</v>
      </c>
      <c r="AB655" s="68">
        <v>67.51841998528208</v>
      </c>
      <c r="AC655" s="68">
        <v>1.7713165736879557</v>
      </c>
      <c r="AD655" s="52">
        <v>7.9721299824088243</v>
      </c>
      <c r="AE655" s="52">
        <v>0.1574055861799652</v>
      </c>
      <c r="AF655" s="68">
        <v>769.14731196093794</v>
      </c>
      <c r="AG655" s="68">
        <v>14.054186763405841</v>
      </c>
      <c r="AH655" s="67">
        <v>1208.934007703064</v>
      </c>
      <c r="AI655" s="67">
        <v>18.786853266558879</v>
      </c>
      <c r="AJ655" s="68">
        <v>158.8254912521613</v>
      </c>
      <c r="AK655" s="68">
        <v>3.1235048935168788</v>
      </c>
      <c r="AL655" s="67">
        <v>3244.1808879143227</v>
      </c>
      <c r="AM655" s="67">
        <v>69.156894524422412</v>
      </c>
      <c r="AN655" s="52">
        <v>2.7166972970243042</v>
      </c>
      <c r="AO655" s="52">
        <v>0.19176686802524501</v>
      </c>
      <c r="AP655" s="68">
        <v>86.047984755690834</v>
      </c>
      <c r="AQ655" s="68">
        <v>1.8577582577283596</v>
      </c>
      <c r="AR655" s="71"/>
      <c r="AS655" s="71"/>
      <c r="AT655" s="70" t="s">
        <v>514</v>
      </c>
      <c r="AU655" s="70" t="s">
        <v>514</v>
      </c>
      <c r="AV655" s="70">
        <v>1.0066866806483969E-2</v>
      </c>
      <c r="AW655" s="70">
        <v>3.8789762006635471E-3</v>
      </c>
      <c r="AX655" s="70">
        <v>0.12755434075231029</v>
      </c>
      <c r="AY655" s="70">
        <v>9.8118723655623297E-3</v>
      </c>
      <c r="AZ655" s="70">
        <v>5.1009239468102784E-2</v>
      </c>
      <c r="BA655" s="70">
        <v>6.7117420352766823E-3</v>
      </c>
      <c r="BB655" s="70" t="s">
        <v>514</v>
      </c>
      <c r="BC655" s="70" t="s">
        <v>514</v>
      </c>
      <c r="BD655" s="70" t="s">
        <v>514</v>
      </c>
      <c r="BE655" s="70" t="s">
        <v>514</v>
      </c>
      <c r="BF655" s="70" t="s">
        <v>514</v>
      </c>
      <c r="BG655" s="70" t="s">
        <v>514</v>
      </c>
      <c r="BH655" s="70" t="s">
        <v>514</v>
      </c>
      <c r="BI655" s="70" t="s">
        <v>514</v>
      </c>
      <c r="BJ655" s="70" t="e">
        <v>#N/A</v>
      </c>
      <c r="BK655" s="70" t="s">
        <v>514</v>
      </c>
    </row>
    <row r="656" spans="1:63" x14ac:dyDescent="0.15">
      <c r="A656" s="21" t="s">
        <v>598</v>
      </c>
      <c r="B656" s="21" t="s">
        <v>396</v>
      </c>
      <c r="C656" s="35">
        <v>41.375900000000001</v>
      </c>
      <c r="D656" s="35">
        <v>10.7433</v>
      </c>
      <c r="E656" s="35">
        <v>48.464799999999997</v>
      </c>
      <c r="F656" s="35">
        <v>0.206482</v>
      </c>
      <c r="G656" s="35">
        <v>0.420769</v>
      </c>
      <c r="H656" s="35" t="s">
        <v>514</v>
      </c>
      <c r="I656" s="35" t="s">
        <v>514</v>
      </c>
      <c r="J656" s="35" t="s">
        <v>514</v>
      </c>
      <c r="K656" s="35" t="s">
        <v>514</v>
      </c>
      <c r="L656" s="35">
        <v>101.211</v>
      </c>
      <c r="M656" s="35">
        <v>88.94</v>
      </c>
      <c r="N656" s="52">
        <v>1.3141009862321338</v>
      </c>
      <c r="O656" s="52">
        <v>8.1878599911386796E-2</v>
      </c>
      <c r="P656" s="70" t="s">
        <v>514</v>
      </c>
      <c r="Q656" s="70" t="s">
        <v>514</v>
      </c>
      <c r="R656" s="55" t="s">
        <v>514</v>
      </c>
      <c r="S656" s="55" t="s">
        <v>514</v>
      </c>
      <c r="T656" s="52">
        <v>126.41407906783702</v>
      </c>
      <c r="U656" s="52">
        <v>2.5631402892910993</v>
      </c>
      <c r="V656" s="52">
        <v>15.602035164136103</v>
      </c>
      <c r="W656" s="52">
        <v>0.46259403451616476</v>
      </c>
      <c r="X656" s="67">
        <v>1316.5076309381016</v>
      </c>
      <c r="Y656" s="67">
        <v>29.190856561820432</v>
      </c>
      <c r="Z656" s="52">
        <v>4.5613676212741092</v>
      </c>
      <c r="AA656" s="52">
        <v>0.14465225014611338</v>
      </c>
      <c r="AB656" s="68">
        <v>66.997444522432673</v>
      </c>
      <c r="AC656" s="68">
        <v>1.5629263885481963</v>
      </c>
      <c r="AD656" s="52">
        <v>7.9628708302805915</v>
      </c>
      <c r="AE656" s="52">
        <v>0.24999710746229764</v>
      </c>
      <c r="AF656" s="68">
        <v>776.81323201370469</v>
      </c>
      <c r="AG656" s="68">
        <v>17.887146789789252</v>
      </c>
      <c r="AH656" s="67">
        <v>1257.779826196117</v>
      </c>
      <c r="AI656" s="67">
        <v>26.301594573182431</v>
      </c>
      <c r="AJ656" s="68">
        <v>163.27411943383686</v>
      </c>
      <c r="AK656" s="68">
        <v>4.0700215279159329</v>
      </c>
      <c r="AL656" s="67">
        <v>3145.0904121778372</v>
      </c>
      <c r="AM656" s="67">
        <v>76.382241713541163</v>
      </c>
      <c r="AN656" s="52">
        <v>2.8551955905980924</v>
      </c>
      <c r="AO656" s="52">
        <v>0.24503544247670198</v>
      </c>
      <c r="AP656" s="68">
        <v>86.807976770216072</v>
      </c>
      <c r="AQ656" s="68">
        <v>2.4488631579146554</v>
      </c>
      <c r="AR656" s="71"/>
      <c r="AS656" s="71"/>
      <c r="AT656" s="70" t="s">
        <v>514</v>
      </c>
      <c r="AU656" s="70" t="s">
        <v>514</v>
      </c>
      <c r="AV656" s="70">
        <v>1.0713362839927892E-2</v>
      </c>
      <c r="AW656" s="70">
        <v>3.417193319632173E-3</v>
      </c>
      <c r="AX656" s="70">
        <v>0.11842929945233732</v>
      </c>
      <c r="AY656" s="70">
        <v>8.0457353397611099E-3</v>
      </c>
      <c r="AZ656" s="70">
        <v>4.9460375921500474E-2</v>
      </c>
      <c r="BA656" s="70">
        <v>7.2280298841441194E-3</v>
      </c>
      <c r="BB656" s="70">
        <v>4.4111962966814018E-4</v>
      </c>
      <c r="BC656" s="70">
        <v>4.6263766038365922E-4</v>
      </c>
      <c r="BD656" s="70" t="s">
        <v>514</v>
      </c>
      <c r="BE656" s="70" t="s">
        <v>514</v>
      </c>
      <c r="BF656" s="70">
        <v>3.7513617617418525E-4</v>
      </c>
      <c r="BG656" s="70">
        <v>2.6360920487915719E-4</v>
      </c>
      <c r="BH656" s="70">
        <v>5.6030240914552226E-3</v>
      </c>
      <c r="BI656" s="70">
        <v>2.6540640433208949E-3</v>
      </c>
      <c r="BJ656" s="70">
        <v>2.215937148265916E-2</v>
      </c>
      <c r="BK656" s="70">
        <v>4.3708852007079994E-3</v>
      </c>
    </row>
    <row r="657" spans="1:63" x14ac:dyDescent="0.15">
      <c r="A657" s="21" t="s">
        <v>598</v>
      </c>
      <c r="B657" s="21" t="s">
        <v>397</v>
      </c>
      <c r="C657" s="35">
        <v>40.680300000000003</v>
      </c>
      <c r="D657" s="35">
        <v>13.7621</v>
      </c>
      <c r="E657" s="35">
        <v>45.8429</v>
      </c>
      <c r="F657" s="35">
        <v>0.20358599999999999</v>
      </c>
      <c r="G657" s="35">
        <v>0.358902</v>
      </c>
      <c r="H657" s="35" t="s">
        <v>514</v>
      </c>
      <c r="I657" s="35" t="s">
        <v>514</v>
      </c>
      <c r="J657" s="35" t="s">
        <v>514</v>
      </c>
      <c r="K657" s="35" t="s">
        <v>514</v>
      </c>
      <c r="L657" s="35">
        <v>100.848</v>
      </c>
      <c r="M657" s="35">
        <v>85.586600000000004</v>
      </c>
      <c r="N657" s="52">
        <v>1.3555457096440704</v>
      </c>
      <c r="O657" s="52">
        <v>5.7618274011716639E-2</v>
      </c>
      <c r="P657" s="70">
        <v>6.2386592694986046E-3</v>
      </c>
      <c r="Q657" s="70">
        <v>8.5261676683147606E-3</v>
      </c>
      <c r="R657" s="55" t="s">
        <v>514</v>
      </c>
      <c r="S657" s="55" t="s">
        <v>514</v>
      </c>
      <c r="T657" s="52">
        <v>121.49284971239811</v>
      </c>
      <c r="U657" s="52">
        <v>3.0245055413634976</v>
      </c>
      <c r="V657" s="52">
        <v>34.544359720362955</v>
      </c>
      <c r="W657" s="52">
        <v>2.3430087462507045</v>
      </c>
      <c r="X657" s="67">
        <v>1356.4018015725894</v>
      </c>
      <c r="Y657" s="67">
        <v>42.813256290669969</v>
      </c>
      <c r="Z657" s="52">
        <v>4.4649327878433667</v>
      </c>
      <c r="AA657" s="52">
        <v>0.13500876680303919</v>
      </c>
      <c r="AB657" s="68">
        <v>64.705152485895326</v>
      </c>
      <c r="AC657" s="68">
        <v>1.9797067588277153</v>
      </c>
      <c r="AD657" s="52">
        <v>7.0091781610725672</v>
      </c>
      <c r="AE657" s="52">
        <v>0.16666473830819842</v>
      </c>
      <c r="AF657" s="68">
        <v>774.25792532944911</v>
      </c>
      <c r="AG657" s="68">
        <v>16.60949344766145</v>
      </c>
      <c r="AH657" s="67">
        <v>1358.2894911722069</v>
      </c>
      <c r="AI657" s="67">
        <v>30.058965226494209</v>
      </c>
      <c r="AJ657" s="68">
        <v>167.43879262519269</v>
      </c>
      <c r="AK657" s="68">
        <v>5.4897964795145144</v>
      </c>
      <c r="AL657" s="67">
        <v>3230.7623859916735</v>
      </c>
      <c r="AM657" s="67">
        <v>113.54117011472336</v>
      </c>
      <c r="AN657" s="52">
        <v>3.9951430838592712</v>
      </c>
      <c r="AO657" s="52">
        <v>0.4154948807213642</v>
      </c>
      <c r="AP657" s="68">
        <v>95.67455027301051</v>
      </c>
      <c r="AQ657" s="68">
        <v>2.9555245009314808</v>
      </c>
      <c r="AR657" s="71"/>
      <c r="AS657" s="71"/>
      <c r="AT657" s="70" t="s">
        <v>514</v>
      </c>
      <c r="AU657" s="70" t="s">
        <v>514</v>
      </c>
      <c r="AV657" s="70">
        <v>1.0528649687515343E-2</v>
      </c>
      <c r="AW657" s="70">
        <v>2.3089144051568733E-3</v>
      </c>
      <c r="AX657" s="70">
        <v>0.12353147308242973</v>
      </c>
      <c r="AY657" s="70">
        <v>9.2231600236285897E-3</v>
      </c>
      <c r="AZ657" s="70">
        <v>6.1748026724545477E-2</v>
      </c>
      <c r="BA657" s="70">
        <v>9.1899237098403801E-3</v>
      </c>
      <c r="BB657" s="70" t="s">
        <v>514</v>
      </c>
      <c r="BC657" s="70" t="s">
        <v>514</v>
      </c>
      <c r="BD657" s="70" t="s">
        <v>514</v>
      </c>
      <c r="BE657" s="70" t="s">
        <v>514</v>
      </c>
      <c r="BF657" s="70" t="s">
        <v>514</v>
      </c>
      <c r="BG657" s="70" t="s">
        <v>514</v>
      </c>
      <c r="BH657" s="70">
        <v>3.4404533894900492E-3</v>
      </c>
      <c r="BI657" s="70">
        <v>2.0642720336940291E-3</v>
      </c>
      <c r="BJ657" s="70">
        <v>2.6428608190327437E-2</v>
      </c>
      <c r="BK657" s="70">
        <v>4.7774791728668834E-3</v>
      </c>
    </row>
    <row r="658" spans="1:63" x14ac:dyDescent="0.15">
      <c r="A658" s="21" t="s">
        <v>598</v>
      </c>
      <c r="B658" s="21" t="s">
        <v>398</v>
      </c>
      <c r="C658" s="35">
        <v>39.735300000000002</v>
      </c>
      <c r="D658" s="35">
        <v>18.069299999999998</v>
      </c>
      <c r="E658" s="35">
        <v>42.260599999999997</v>
      </c>
      <c r="F658" s="35">
        <v>0.25192500000000001</v>
      </c>
      <c r="G658" s="35">
        <v>0.21407899999999999</v>
      </c>
      <c r="H658" s="35" t="s">
        <v>514</v>
      </c>
      <c r="I658" s="35" t="s">
        <v>514</v>
      </c>
      <c r="J658" s="35" t="s">
        <v>514</v>
      </c>
      <c r="K658" s="35" t="s">
        <v>514</v>
      </c>
      <c r="L658" s="35">
        <v>100.53100000000001</v>
      </c>
      <c r="M658" s="35">
        <v>80.654300000000006</v>
      </c>
      <c r="N658" s="52">
        <v>1.8367088399875284</v>
      </c>
      <c r="O658" s="52">
        <v>8.2889446823873059E-2</v>
      </c>
      <c r="P658" s="70" t="s">
        <v>514</v>
      </c>
      <c r="Q658" s="70" t="s">
        <v>514</v>
      </c>
      <c r="R658" s="55" t="s">
        <v>514</v>
      </c>
      <c r="S658" s="55" t="s">
        <v>514</v>
      </c>
      <c r="T658" s="52">
        <v>68.948473781930574</v>
      </c>
      <c r="U658" s="52">
        <v>1.6916725909321255</v>
      </c>
      <c r="V658" s="52">
        <v>47.1605606617129</v>
      </c>
      <c r="W658" s="52">
        <v>1.5620058308338032</v>
      </c>
      <c r="X658" s="67">
        <v>1630.7958532537016</v>
      </c>
      <c r="Y658" s="67">
        <v>46.705370498912693</v>
      </c>
      <c r="Z658" s="52">
        <v>5.8246639392168325</v>
      </c>
      <c r="AA658" s="52">
        <v>0.19286966686148455</v>
      </c>
      <c r="AB658" s="68">
        <v>80.230221278807406</v>
      </c>
      <c r="AC658" s="68">
        <v>2.2922920365373547</v>
      </c>
      <c r="AD658" s="52">
        <v>8.3239777632816878</v>
      </c>
      <c r="AE658" s="52">
        <v>0.23147880320583114</v>
      </c>
      <c r="AF658" s="68">
        <v>316.34696751084419</v>
      </c>
      <c r="AG658" s="68">
        <v>7.4103893843412623</v>
      </c>
      <c r="AH658" s="67">
        <v>1989.5277609285854</v>
      </c>
      <c r="AI658" s="67">
        <v>47.906475829725146</v>
      </c>
      <c r="AJ658" s="68">
        <v>202.27060477107787</v>
      </c>
      <c r="AK658" s="68">
        <v>5.8684031332741364</v>
      </c>
      <c r="AL658" s="67">
        <v>1868.2683446149933</v>
      </c>
      <c r="AM658" s="67">
        <v>60.899354879715254</v>
      </c>
      <c r="AN658" s="52">
        <v>4.8261328453019994</v>
      </c>
      <c r="AO658" s="52">
        <v>0.40484116583107282</v>
      </c>
      <c r="AP658" s="68">
        <v>115.26545553632775</v>
      </c>
      <c r="AQ658" s="68">
        <v>3.1244116152704229</v>
      </c>
      <c r="AR658" s="71"/>
      <c r="AS658" s="71"/>
      <c r="AT658" s="70" t="s">
        <v>514</v>
      </c>
      <c r="AU658" s="70" t="s">
        <v>514</v>
      </c>
      <c r="AV658" s="70">
        <v>1.0898075992340443E-2</v>
      </c>
      <c r="AW658" s="70">
        <v>4.9872551151388467E-3</v>
      </c>
      <c r="AX658" s="70">
        <v>0.14129096206409753</v>
      </c>
      <c r="AY658" s="70">
        <v>1.0793059602118562E-2</v>
      </c>
      <c r="AZ658" s="70">
        <v>4.9150603212180018E-2</v>
      </c>
      <c r="BA658" s="70">
        <v>9.086666140066894E-3</v>
      </c>
      <c r="BB658" s="70" t="s">
        <v>514</v>
      </c>
      <c r="BC658" s="70" t="s">
        <v>514</v>
      </c>
      <c r="BD658" s="70" t="s">
        <v>514</v>
      </c>
      <c r="BE658" s="70" t="s">
        <v>514</v>
      </c>
      <c r="BF658" s="70">
        <v>1.6222104915640444E-4</v>
      </c>
      <c r="BG658" s="70">
        <v>1.5208223358412914E-4</v>
      </c>
      <c r="BH658" s="70">
        <v>3.9319467308457706E-3</v>
      </c>
      <c r="BI658" s="70">
        <v>2.2608693702363177E-3</v>
      </c>
      <c r="BJ658" s="70">
        <v>3.6796754480378974E-2</v>
      </c>
      <c r="BK658" s="70">
        <v>5.0824246519860462E-3</v>
      </c>
    </row>
    <row r="659" spans="1:63" x14ac:dyDescent="0.15">
      <c r="A659" s="21" t="s">
        <v>598</v>
      </c>
      <c r="B659" s="21" t="s">
        <v>399</v>
      </c>
      <c r="C659" s="35">
        <v>41.300400000000003</v>
      </c>
      <c r="D659" s="35">
        <v>10.651999999999999</v>
      </c>
      <c r="E659" s="35">
        <v>48.387599999999999</v>
      </c>
      <c r="F659" s="35">
        <v>0.192522</v>
      </c>
      <c r="G659" s="35">
        <v>0.41553899999999999</v>
      </c>
      <c r="H659" s="35" t="s">
        <v>514</v>
      </c>
      <c r="I659" s="35" t="s">
        <v>514</v>
      </c>
      <c r="J659" s="35" t="s">
        <v>514</v>
      </c>
      <c r="K659" s="35" t="s">
        <v>514</v>
      </c>
      <c r="L659" s="35">
        <v>100.94799999999999</v>
      </c>
      <c r="M659" s="35">
        <v>89.007999999999996</v>
      </c>
      <c r="N659" s="52">
        <v>1.4768473391424213</v>
      </c>
      <c r="O659" s="52">
        <v>7.0759283874037987E-2</v>
      </c>
      <c r="P659" s="70" t="s">
        <v>514</v>
      </c>
      <c r="Q659" s="70" t="s">
        <v>514</v>
      </c>
      <c r="R659" s="55" t="s">
        <v>514</v>
      </c>
      <c r="S659" s="55" t="s">
        <v>514</v>
      </c>
      <c r="T659" s="52">
        <v>96.732914517846083</v>
      </c>
      <c r="U659" s="52">
        <v>1.8967238140754137</v>
      </c>
      <c r="V659" s="52">
        <v>77.319288626273249</v>
      </c>
      <c r="W659" s="52">
        <v>1.6821601255133263</v>
      </c>
      <c r="X659" s="67">
        <v>1332.0760877710725</v>
      </c>
      <c r="Y659" s="67">
        <v>26.271770905638391</v>
      </c>
      <c r="Z659" s="52">
        <v>4.1949152542372881</v>
      </c>
      <c r="AA659" s="52">
        <v>0.10607831677381649</v>
      </c>
      <c r="AB659" s="68">
        <v>41.344612731728283</v>
      </c>
      <c r="AC659" s="68">
        <v>0.9690143608998818</v>
      </c>
      <c r="AD659" s="52">
        <v>5.5832687333246476</v>
      </c>
      <c r="AE659" s="52">
        <v>0.11110982553879895</v>
      </c>
      <c r="AF659" s="68">
        <v>866.24896596265103</v>
      </c>
      <c r="AG659" s="68">
        <v>20.442453474044861</v>
      </c>
      <c r="AH659" s="67">
        <v>1114.9997413702695</v>
      </c>
      <c r="AI659" s="67">
        <v>24.422909246526544</v>
      </c>
      <c r="AJ659" s="68">
        <v>154.18755974360593</v>
      </c>
      <c r="AK659" s="68">
        <v>3.2181565569567843</v>
      </c>
      <c r="AL659" s="67">
        <v>3491.9070772555374</v>
      </c>
      <c r="AM659" s="67">
        <v>72.253471891187587</v>
      </c>
      <c r="AN659" s="52">
        <v>3.0150013139524634</v>
      </c>
      <c r="AO659" s="52">
        <v>0.30895773181845027</v>
      </c>
      <c r="AP659" s="68">
        <v>70.425926679338716</v>
      </c>
      <c r="AQ659" s="68">
        <v>1.519984029050476</v>
      </c>
      <c r="AR659" s="71"/>
      <c r="AS659" s="71"/>
      <c r="AT659" s="70" t="s">
        <v>514</v>
      </c>
      <c r="AU659" s="70" t="s">
        <v>514</v>
      </c>
      <c r="AV659" s="70">
        <v>7.3885260965019951E-3</v>
      </c>
      <c r="AW659" s="70">
        <v>2.9554104386007984E-3</v>
      </c>
      <c r="AX659" s="70">
        <v>0.10861742708677499</v>
      </c>
      <c r="AY659" s="70">
        <v>7.1626668268605009E-3</v>
      </c>
      <c r="AZ659" s="70">
        <v>4.5639845839881447E-2</v>
      </c>
      <c r="BA659" s="70">
        <v>7.6410601632380696E-3</v>
      </c>
      <c r="BB659" s="70" t="s">
        <v>514</v>
      </c>
      <c r="BC659" s="70" t="s">
        <v>514</v>
      </c>
      <c r="BD659" s="70" t="s">
        <v>514</v>
      </c>
      <c r="BE659" s="70" t="s">
        <v>514</v>
      </c>
      <c r="BF659" s="70">
        <v>2.9402565159598301E-4</v>
      </c>
      <c r="BG659" s="70">
        <v>2.230539425900561E-4</v>
      </c>
      <c r="BH659" s="70">
        <v>1.7693760288805965E-3</v>
      </c>
      <c r="BI659" s="70">
        <v>1.7693760288805965E-3</v>
      </c>
      <c r="BJ659" s="70">
        <v>3.0087953939757394E-2</v>
      </c>
      <c r="BK659" s="70">
        <v>6.5055035545421389E-3</v>
      </c>
    </row>
    <row r="660" spans="1:63" x14ac:dyDescent="0.15">
      <c r="A660" s="21" t="s">
        <v>598</v>
      </c>
      <c r="B660" s="21" t="s">
        <v>400</v>
      </c>
      <c r="C660" s="35">
        <v>40.605899999999998</v>
      </c>
      <c r="D660" s="35">
        <v>13.2865</v>
      </c>
      <c r="E660" s="35">
        <v>45.7956</v>
      </c>
      <c r="F660" s="35">
        <v>0.20103199999999999</v>
      </c>
      <c r="G660" s="35">
        <v>0.40020499999999998</v>
      </c>
      <c r="H660" s="35" t="s">
        <v>514</v>
      </c>
      <c r="I660" s="35" t="s">
        <v>514</v>
      </c>
      <c r="J660" s="35" t="s">
        <v>514</v>
      </c>
      <c r="K660" s="35" t="s">
        <v>514</v>
      </c>
      <c r="L660" s="35">
        <v>100.289</v>
      </c>
      <c r="M660" s="35">
        <v>86.002600000000001</v>
      </c>
      <c r="N660" s="52">
        <v>1.3777843417187681</v>
      </c>
      <c r="O660" s="52">
        <v>5.3574886361771608E-2</v>
      </c>
      <c r="P660" s="70" t="s">
        <v>514</v>
      </c>
      <c r="Q660" s="70" t="s">
        <v>514</v>
      </c>
      <c r="R660" s="55" t="s">
        <v>514</v>
      </c>
      <c r="S660" s="55" t="s">
        <v>514</v>
      </c>
      <c r="T660" s="52">
        <v>123.13325949754442</v>
      </c>
      <c r="U660" s="52">
        <v>2.5118774835052777</v>
      </c>
      <c r="V660" s="52">
        <v>18.744069970005636</v>
      </c>
      <c r="W660" s="52">
        <v>0.60077147339761661</v>
      </c>
      <c r="X660" s="67">
        <v>1370.024201301439</v>
      </c>
      <c r="Y660" s="67">
        <v>36.002056426245197</v>
      </c>
      <c r="Z660" s="52">
        <v>4.6867329047340744</v>
      </c>
      <c r="AA660" s="52">
        <v>0.15429573348918763</v>
      </c>
      <c r="AB660" s="68">
        <v>67.51841998528208</v>
      </c>
      <c r="AC660" s="68">
        <v>1.8755116662578357</v>
      </c>
      <c r="AD660" s="52">
        <v>7.4813949196124625</v>
      </c>
      <c r="AE660" s="52">
        <v>0.19444219469289817</v>
      </c>
      <c r="AF660" s="68">
        <v>739.76128509199839</v>
      </c>
      <c r="AG660" s="68">
        <v>12.776533421278039</v>
      </c>
      <c r="AH660" s="67">
        <v>1333.8665819256805</v>
      </c>
      <c r="AI660" s="67">
        <v>31.937650553150096</v>
      </c>
      <c r="AJ660" s="68">
        <v>168.19600593271193</v>
      </c>
      <c r="AK660" s="68">
        <v>3.9753698644760278</v>
      </c>
      <c r="AL660" s="67">
        <v>3157.4767216448977</v>
      </c>
      <c r="AM660" s="67">
        <v>89.80074363619029</v>
      </c>
      <c r="AN660" s="52">
        <v>3.8033762158340259</v>
      </c>
      <c r="AO660" s="52">
        <v>0.42614859561165558</v>
      </c>
      <c r="AP660" s="68">
        <v>99.474510345636702</v>
      </c>
      <c r="AQ660" s="68">
        <v>2.5333067150841266</v>
      </c>
      <c r="AR660" s="71"/>
      <c r="AS660" s="71"/>
      <c r="AT660" s="70" t="s">
        <v>514</v>
      </c>
      <c r="AU660" s="70" t="s">
        <v>514</v>
      </c>
      <c r="AV660" s="70">
        <v>8.9585878920086688E-3</v>
      </c>
      <c r="AW660" s="70">
        <v>3.2324801672196229E-3</v>
      </c>
      <c r="AX660" s="70">
        <v>0.11842929945233732</v>
      </c>
      <c r="AY660" s="70">
        <v>7.3589042741717464E-3</v>
      </c>
      <c r="AZ660" s="70">
        <v>5.3384163572893002E-2</v>
      </c>
      <c r="BA660" s="70">
        <v>7.4345450236910941E-3</v>
      </c>
      <c r="BB660" s="70">
        <v>1.2050097200690657E-3</v>
      </c>
      <c r="BC660" s="70">
        <v>7.854081211164447E-4</v>
      </c>
      <c r="BD660" s="70" t="s">
        <v>514</v>
      </c>
      <c r="BE660" s="70" t="s">
        <v>514</v>
      </c>
      <c r="BF660" s="70" t="s">
        <v>514</v>
      </c>
      <c r="BG660" s="70" t="s">
        <v>514</v>
      </c>
      <c r="BH660" s="70">
        <v>3.8336480625746259E-3</v>
      </c>
      <c r="BI660" s="70">
        <v>2.2608693702363177E-3</v>
      </c>
      <c r="BJ660" s="70">
        <v>2.9173117502399905E-2</v>
      </c>
      <c r="BK660" s="70">
        <v>4.3708852007079994E-3</v>
      </c>
    </row>
    <row r="661" spans="1:63" x14ac:dyDescent="0.15">
      <c r="A661" s="21" t="s">
        <v>598</v>
      </c>
      <c r="B661" s="21" t="s">
        <v>401</v>
      </c>
      <c r="C661" s="35">
        <v>40.155799999999999</v>
      </c>
      <c r="D661" s="35">
        <v>15.224299999999999</v>
      </c>
      <c r="E661" s="35">
        <v>44.071100000000001</v>
      </c>
      <c r="F661" s="35">
        <v>0.23458499999999999</v>
      </c>
      <c r="G661" s="35">
        <v>0.29919000000000001</v>
      </c>
      <c r="H661" s="35" t="s">
        <v>514</v>
      </c>
      <c r="I661" s="35" t="s">
        <v>514</v>
      </c>
      <c r="J661" s="35" t="s">
        <v>514</v>
      </c>
      <c r="K661" s="35" t="s">
        <v>514</v>
      </c>
      <c r="L661" s="35">
        <v>99.984999999999999</v>
      </c>
      <c r="M661" s="35">
        <v>83.7667</v>
      </c>
      <c r="N661" s="52">
        <v>1.500096818129605</v>
      </c>
      <c r="O661" s="52">
        <v>6.8737590049065461E-2</v>
      </c>
      <c r="P661" s="70" t="s">
        <v>514</v>
      </c>
      <c r="Q661" s="70" t="s">
        <v>514</v>
      </c>
      <c r="R661" s="55" t="s">
        <v>514</v>
      </c>
      <c r="S661" s="55" t="s">
        <v>514</v>
      </c>
      <c r="T661" s="52">
        <v>110.67639769158967</v>
      </c>
      <c r="U661" s="52">
        <v>2.4093518719336333</v>
      </c>
      <c r="V661" s="52">
        <v>19.77138918951556</v>
      </c>
      <c r="W661" s="52">
        <v>0.53468661132387874</v>
      </c>
      <c r="X661" s="67">
        <v>1573.3871686821212</v>
      </c>
      <c r="Y661" s="67">
        <v>38.921142082427245</v>
      </c>
      <c r="Z661" s="52">
        <v>5.8439509059029806</v>
      </c>
      <c r="AA661" s="52">
        <v>0.17358270017533606</v>
      </c>
      <c r="AB661" s="68">
        <v>81.167977111936338</v>
      </c>
      <c r="AC661" s="68">
        <v>2.2922920365373547</v>
      </c>
      <c r="AD661" s="52">
        <v>9.1017465420532808</v>
      </c>
      <c r="AE661" s="52">
        <v>0.20370134682113142</v>
      </c>
      <c r="AF661" s="68">
        <v>512.33899019324929</v>
      </c>
      <c r="AG661" s="68">
        <v>12.776533421278039</v>
      </c>
      <c r="AH661" s="67">
        <v>1581.8530450442577</v>
      </c>
      <c r="AI661" s="67">
        <v>34.755678543133925</v>
      </c>
      <c r="AJ661" s="68">
        <v>184.9493503615752</v>
      </c>
      <c r="AK661" s="68">
        <v>5.1111898257548933</v>
      </c>
      <c r="AL661" s="67">
        <v>2542.2900181142149</v>
      </c>
      <c r="AM661" s="67">
        <v>82.575396447071526</v>
      </c>
      <c r="AN661" s="52">
        <v>3.8672985051757744</v>
      </c>
      <c r="AO661" s="52">
        <v>0.44745602539223833</v>
      </c>
      <c r="AP661" s="68">
        <v>103.35891397543237</v>
      </c>
      <c r="AQ661" s="68">
        <v>2.2799760435757142</v>
      </c>
      <c r="AR661" s="71"/>
      <c r="AS661" s="71"/>
      <c r="AT661" s="70" t="s">
        <v>514</v>
      </c>
      <c r="AU661" s="70" t="s">
        <v>514</v>
      </c>
      <c r="AV661" s="70">
        <v>7.4808826727082696E-3</v>
      </c>
      <c r="AW661" s="70">
        <v>3.0477670148070729E-3</v>
      </c>
      <c r="AX661" s="70">
        <v>0.1363850258813164</v>
      </c>
      <c r="AY661" s="70">
        <v>9.8118723655623297E-3</v>
      </c>
      <c r="AZ661" s="70">
        <v>4.718870938648375E-2</v>
      </c>
      <c r="BA661" s="70">
        <v>7.5378025934645819E-3</v>
      </c>
      <c r="BB661" s="70" t="s">
        <v>514</v>
      </c>
      <c r="BC661" s="70" t="s">
        <v>514</v>
      </c>
      <c r="BD661" s="70" t="s">
        <v>514</v>
      </c>
      <c r="BE661" s="70" t="s">
        <v>514</v>
      </c>
      <c r="BF661" s="70">
        <v>2.5347038930688192E-4</v>
      </c>
      <c r="BG661" s="70">
        <v>1.8249868030095499E-4</v>
      </c>
      <c r="BH661" s="70" t="s">
        <v>514</v>
      </c>
      <c r="BI661" s="70" t="s">
        <v>514</v>
      </c>
      <c r="BJ661" s="70">
        <v>3.6593457494299528E-2</v>
      </c>
      <c r="BK661" s="70">
        <v>5.4890186241449302E-3</v>
      </c>
    </row>
    <row r="662" spans="1:63" x14ac:dyDescent="0.15">
      <c r="A662" s="21" t="s">
        <v>598</v>
      </c>
      <c r="B662" s="21" t="s">
        <v>402</v>
      </c>
      <c r="C662" s="35">
        <v>40.645000000000003</v>
      </c>
      <c r="D662" s="35">
        <v>11.0108</v>
      </c>
      <c r="E662" s="35">
        <v>47.489199999999997</v>
      </c>
      <c r="F662" s="35">
        <v>0.210031</v>
      </c>
      <c r="G662" s="35">
        <v>0.40694399999999997</v>
      </c>
      <c r="H662" s="35" t="s">
        <v>514</v>
      </c>
      <c r="I662" s="35" t="s">
        <v>514</v>
      </c>
      <c r="J662" s="35" t="s">
        <v>514</v>
      </c>
      <c r="K662" s="35" t="s">
        <v>514</v>
      </c>
      <c r="L662" s="35">
        <v>99.761899999999997</v>
      </c>
      <c r="M662" s="35">
        <v>88.490200000000002</v>
      </c>
      <c r="N662" s="52">
        <v>1.4172073713057318</v>
      </c>
      <c r="O662" s="52">
        <v>8.4911140648845571E-2</v>
      </c>
      <c r="P662" s="70" t="s">
        <v>514</v>
      </c>
      <c r="Q662" s="70" t="s">
        <v>514</v>
      </c>
      <c r="R662" s="55" t="s">
        <v>514</v>
      </c>
      <c r="S662" s="55" t="s">
        <v>514</v>
      </c>
      <c r="T662" s="52">
        <v>112.93196114616585</v>
      </c>
      <c r="U662" s="52">
        <v>3.1782939587209635</v>
      </c>
      <c r="V662" s="52">
        <v>135.35381295648304</v>
      </c>
      <c r="W662" s="52">
        <v>4.9864032292002181</v>
      </c>
      <c r="X662" s="67">
        <v>1247.4226037417932</v>
      </c>
      <c r="Y662" s="67">
        <v>42.813256290669969</v>
      </c>
      <c r="Z662" s="52">
        <v>4.5710111046171837</v>
      </c>
      <c r="AA662" s="52">
        <v>0.17358270017533606</v>
      </c>
      <c r="AB662" s="68">
        <v>65.851298504164006</v>
      </c>
      <c r="AC662" s="68">
        <v>2.1880969439674751</v>
      </c>
      <c r="AD662" s="52">
        <v>7.2406569642783989</v>
      </c>
      <c r="AE662" s="52">
        <v>0.28703371597523064</v>
      </c>
      <c r="AF662" s="68">
        <v>889.24672612095151</v>
      </c>
      <c r="AG662" s="68">
        <v>24.275413500428272</v>
      </c>
      <c r="AH662" s="67">
        <v>1205.1766370497521</v>
      </c>
      <c r="AI662" s="67">
        <v>38.513049196445706</v>
      </c>
      <c r="AJ662" s="68">
        <v>163.84202941447629</v>
      </c>
      <c r="AK662" s="68">
        <v>7.0042230945530015</v>
      </c>
      <c r="AL662" s="67">
        <v>3561.06397177996</v>
      </c>
      <c r="AM662" s="67">
        <v>144.50694378237517</v>
      </c>
      <c r="AN662" s="52">
        <v>3.5903019180281985</v>
      </c>
      <c r="AO662" s="52">
        <v>0.39418745094078139</v>
      </c>
      <c r="AP662" s="68">
        <v>85.710210527012947</v>
      </c>
      <c r="AQ662" s="68">
        <v>3.3777422867788354</v>
      </c>
      <c r="AR662" s="71"/>
      <c r="AS662" s="71"/>
      <c r="AT662" s="70" t="s">
        <v>514</v>
      </c>
      <c r="AU662" s="70" t="s">
        <v>514</v>
      </c>
      <c r="AV662" s="70">
        <v>9.0509444682149442E-3</v>
      </c>
      <c r="AW662" s="70">
        <v>3.6942630482509975E-3</v>
      </c>
      <c r="AX662" s="70">
        <v>0.11970484285986041</v>
      </c>
      <c r="AY662" s="70">
        <v>1.0793059602118562E-2</v>
      </c>
      <c r="AZ662" s="70">
        <v>6.3709920550241744E-2</v>
      </c>
      <c r="BA662" s="70">
        <v>1.001598426802828E-2</v>
      </c>
      <c r="BB662" s="70">
        <v>9.7907039755611614E-4</v>
      </c>
      <c r="BC662" s="70">
        <v>8.1768516718972329E-4</v>
      </c>
      <c r="BD662" s="70" t="s">
        <v>514</v>
      </c>
      <c r="BE662" s="70" t="s">
        <v>514</v>
      </c>
      <c r="BF662" s="70" t="s">
        <v>514</v>
      </c>
      <c r="BG662" s="70" t="s">
        <v>514</v>
      </c>
      <c r="BH662" s="70">
        <v>6.8809067789800983E-3</v>
      </c>
      <c r="BI662" s="70">
        <v>3.7353493943034816E-3</v>
      </c>
      <c r="BJ662" s="70">
        <v>3.0596196404955995E-2</v>
      </c>
      <c r="BK662" s="70">
        <v>6.4038550615024177E-3</v>
      </c>
    </row>
    <row r="663" spans="1:63" x14ac:dyDescent="0.15">
      <c r="A663" s="21" t="s">
        <v>598</v>
      </c>
      <c r="B663" s="21" t="s">
        <v>403</v>
      </c>
      <c r="C663" s="35">
        <v>40.697000000000003</v>
      </c>
      <c r="D663" s="35">
        <v>10.5459</v>
      </c>
      <c r="E663" s="35">
        <v>48.0381</v>
      </c>
      <c r="F663" s="35">
        <v>0.20577899999999999</v>
      </c>
      <c r="G663" s="35">
        <v>0.42938700000000002</v>
      </c>
      <c r="H663" s="35" t="s">
        <v>514</v>
      </c>
      <c r="I663" s="35" t="s">
        <v>514</v>
      </c>
      <c r="J663" s="35" t="s">
        <v>514</v>
      </c>
      <c r="K663" s="35" t="s">
        <v>514</v>
      </c>
      <c r="L663" s="35">
        <v>99.916200000000003</v>
      </c>
      <c r="M663" s="35">
        <v>89.034999999999997</v>
      </c>
      <c r="N663" s="52">
        <v>1.3080359047572163</v>
      </c>
      <c r="O663" s="52">
        <v>6.2672508574147925E-2</v>
      </c>
      <c r="P663" s="70" t="s">
        <v>514</v>
      </c>
      <c r="Q663" s="70" t="s">
        <v>514</v>
      </c>
      <c r="R663" s="55" t="s">
        <v>514</v>
      </c>
      <c r="S663" s="55" t="s">
        <v>514</v>
      </c>
      <c r="T663" s="52">
        <v>122.8769454686153</v>
      </c>
      <c r="U663" s="52">
        <v>2.3580890661478113</v>
      </c>
      <c r="V663" s="52">
        <v>16.521215518434456</v>
      </c>
      <c r="W663" s="52">
        <v>0.58274832919568809</v>
      </c>
      <c r="X663" s="67">
        <v>1291.2088885845237</v>
      </c>
      <c r="Y663" s="67">
        <v>37.948113530366562</v>
      </c>
      <c r="Z663" s="52">
        <v>4.2334891876095853</v>
      </c>
      <c r="AA663" s="52">
        <v>0.11572180011689072</v>
      </c>
      <c r="AB663" s="68">
        <v>58.245056746562781</v>
      </c>
      <c r="AC663" s="68">
        <v>1.7713165736879557</v>
      </c>
      <c r="AD663" s="52">
        <v>7.5184315281253946</v>
      </c>
      <c r="AE663" s="52">
        <v>0.19444219469289817</v>
      </c>
      <c r="AF663" s="68">
        <v>807.47691222477204</v>
      </c>
      <c r="AG663" s="68">
        <v>19.164800131917058</v>
      </c>
      <c r="AH663" s="67">
        <v>1157.2701612200269</v>
      </c>
      <c r="AI663" s="67">
        <v>25.362251909854489</v>
      </c>
      <c r="AJ663" s="68">
        <v>154.09290808016604</v>
      </c>
      <c r="AK663" s="68">
        <v>4.0700215279159329</v>
      </c>
      <c r="AL663" s="67">
        <v>3457.8447262211203</v>
      </c>
      <c r="AM663" s="67">
        <v>113.54117011472336</v>
      </c>
      <c r="AN663" s="52">
        <v>3.0043475990621715</v>
      </c>
      <c r="AO663" s="52">
        <v>0.28765030203786751</v>
      </c>
      <c r="AP663" s="68">
        <v>82.416911797403571</v>
      </c>
      <c r="AQ663" s="68">
        <v>2.5333067150841266</v>
      </c>
      <c r="AR663" s="71"/>
      <c r="AS663" s="71"/>
      <c r="AT663" s="70" t="s">
        <v>514</v>
      </c>
      <c r="AU663" s="70" t="s">
        <v>514</v>
      </c>
      <c r="AV663" s="70">
        <v>6.8343866392643459E-3</v>
      </c>
      <c r="AW663" s="70">
        <v>2.5859841337756984E-3</v>
      </c>
      <c r="AX663" s="70">
        <v>0.11303276965127804</v>
      </c>
      <c r="AY663" s="70">
        <v>8.0457353397611099E-3</v>
      </c>
      <c r="AZ663" s="70">
        <v>4.6465906398069336E-2</v>
      </c>
      <c r="BA663" s="70">
        <v>7.6410601632380696E-3</v>
      </c>
      <c r="BB663" s="70" t="s">
        <v>514</v>
      </c>
      <c r="BC663" s="70" t="s">
        <v>514</v>
      </c>
      <c r="BD663" s="70" t="s">
        <v>514</v>
      </c>
      <c r="BE663" s="70" t="s">
        <v>514</v>
      </c>
      <c r="BF663" s="70" t="s">
        <v>514</v>
      </c>
      <c r="BG663" s="70" t="s">
        <v>514</v>
      </c>
      <c r="BH663" s="70">
        <v>3.6370507260323377E-3</v>
      </c>
      <c r="BI663" s="70">
        <v>2.1625707019651739E-3</v>
      </c>
      <c r="BJ663" s="70">
        <v>2.5920365725128833E-2</v>
      </c>
      <c r="BK663" s="70">
        <v>4.7774791728668834E-3</v>
      </c>
    </row>
    <row r="664" spans="1:63" x14ac:dyDescent="0.15">
      <c r="A664" s="21" t="s">
        <v>598</v>
      </c>
      <c r="B664" s="21" t="s">
        <v>404</v>
      </c>
      <c r="C664" s="35">
        <v>40.687399999999997</v>
      </c>
      <c r="D664" s="35">
        <v>10.1775</v>
      </c>
      <c r="E664" s="35">
        <v>48.1083</v>
      </c>
      <c r="F664" s="35">
        <v>0.20045099999999999</v>
      </c>
      <c r="G664" s="35">
        <v>0.43442599999999998</v>
      </c>
      <c r="H664" s="35" t="s">
        <v>514</v>
      </c>
      <c r="I664" s="35" t="s">
        <v>514</v>
      </c>
      <c r="J664" s="35" t="s">
        <v>514</v>
      </c>
      <c r="K664" s="35" t="s">
        <v>514</v>
      </c>
      <c r="L664" s="35">
        <v>99.608099999999993</v>
      </c>
      <c r="M664" s="35">
        <v>89.391199999999998</v>
      </c>
      <c r="N664" s="52">
        <v>1.1857234283463793</v>
      </c>
      <c r="O664" s="52">
        <v>7.2780977699010485E-2</v>
      </c>
      <c r="P664" s="70" t="s">
        <v>514</v>
      </c>
      <c r="Q664" s="70" t="s">
        <v>514</v>
      </c>
      <c r="R664" s="55" t="s">
        <v>514</v>
      </c>
      <c r="S664" s="55" t="s">
        <v>514</v>
      </c>
      <c r="T664" s="52">
        <v>119.49360028675105</v>
      </c>
      <c r="U664" s="52">
        <v>2.5631402892910993</v>
      </c>
      <c r="V664" s="52">
        <v>18.083221349268261</v>
      </c>
      <c r="W664" s="52">
        <v>0.60077147339761661</v>
      </c>
      <c r="X664" s="67">
        <v>1298.0200884489486</v>
      </c>
      <c r="Y664" s="67">
        <v>47.678399050973375</v>
      </c>
      <c r="Z664" s="52">
        <v>4.1177673874926946</v>
      </c>
      <c r="AA664" s="52">
        <v>0.15429573348918763</v>
      </c>
      <c r="AB664" s="68">
        <v>54.285643228907354</v>
      </c>
      <c r="AC664" s="68">
        <v>1.5629263885481963</v>
      </c>
      <c r="AD664" s="52">
        <v>5.2036434960670839</v>
      </c>
      <c r="AE664" s="52">
        <v>0.12962812979526545</v>
      </c>
      <c r="AF664" s="68">
        <v>890.5243794630793</v>
      </c>
      <c r="AG664" s="68">
        <v>21.720106816172667</v>
      </c>
      <c r="AH664" s="67">
        <v>1074.6080068471679</v>
      </c>
      <c r="AI664" s="67">
        <v>20.665538593214769</v>
      </c>
      <c r="AJ664" s="68">
        <v>153.14639144576699</v>
      </c>
      <c r="AK664" s="68">
        <v>4.6379315085553658</v>
      </c>
      <c r="AL664" s="67">
        <v>3571.3858963358439</v>
      </c>
      <c r="AM664" s="67">
        <v>113.54117011472336</v>
      </c>
      <c r="AN664" s="52">
        <v>3.782068786053443</v>
      </c>
      <c r="AO664" s="52">
        <v>0.46876345517282114</v>
      </c>
      <c r="AP664" s="68">
        <v>67.892619964254592</v>
      </c>
      <c r="AQ664" s="68">
        <v>2.6177502722535975</v>
      </c>
      <c r="AR664" s="71"/>
      <c r="AS664" s="71"/>
      <c r="AT664" s="70" t="s">
        <v>514</v>
      </c>
      <c r="AU664" s="70" t="s">
        <v>514</v>
      </c>
      <c r="AV664" s="70">
        <v>7.7579524013270942E-3</v>
      </c>
      <c r="AW664" s="70">
        <v>2.7706972861882484E-3</v>
      </c>
      <c r="AX664" s="70">
        <v>0.11479890667707926</v>
      </c>
      <c r="AY664" s="70">
        <v>6.573954484926761E-3</v>
      </c>
      <c r="AZ664" s="70">
        <v>4.873757293308606E-2</v>
      </c>
      <c r="BA664" s="70">
        <v>8.2606055818789936E-3</v>
      </c>
      <c r="BB664" s="70" t="s">
        <v>514</v>
      </c>
      <c r="BC664" s="70" t="s">
        <v>514</v>
      </c>
      <c r="BD664" s="70" t="s">
        <v>514</v>
      </c>
      <c r="BE664" s="70" t="s">
        <v>514</v>
      </c>
      <c r="BF664" s="70" t="s">
        <v>514</v>
      </c>
      <c r="BG664" s="70" t="s">
        <v>514</v>
      </c>
      <c r="BH664" s="70" t="s">
        <v>514</v>
      </c>
      <c r="BI664" s="70" t="s">
        <v>514</v>
      </c>
      <c r="BJ664" s="70">
        <v>2.7750038599843811E-2</v>
      </c>
      <c r="BK664" s="70">
        <v>4.980776158946325E-3</v>
      </c>
    </row>
    <row r="665" spans="1:63" x14ac:dyDescent="0.15">
      <c r="A665" s="21" t="s">
        <v>598</v>
      </c>
      <c r="B665" s="21" t="s">
        <v>405</v>
      </c>
      <c r="C665" s="35">
        <v>40.554499999999997</v>
      </c>
      <c r="D665" s="35">
        <v>11.1685</v>
      </c>
      <c r="E665" s="35">
        <v>47.254199999999997</v>
      </c>
      <c r="F665" s="35">
        <v>0.20275099999999999</v>
      </c>
      <c r="G665" s="35">
        <v>0.41191499999999998</v>
      </c>
      <c r="H665" s="35" t="s">
        <v>514</v>
      </c>
      <c r="I665" s="35" t="s">
        <v>514</v>
      </c>
      <c r="J665" s="35" t="s">
        <v>514</v>
      </c>
      <c r="K665" s="35" t="s">
        <v>514</v>
      </c>
      <c r="L665" s="35">
        <v>99.591899999999995</v>
      </c>
      <c r="M665" s="35">
        <v>88.293300000000002</v>
      </c>
      <c r="N665" s="52">
        <v>1.3525131689066117</v>
      </c>
      <c r="O665" s="52">
        <v>7.8846059173928035E-2</v>
      </c>
      <c r="P665" s="70" t="s">
        <v>514</v>
      </c>
      <c r="Q665" s="70" t="s">
        <v>514</v>
      </c>
      <c r="R665" s="55" t="s">
        <v>514</v>
      </c>
      <c r="S665" s="55" t="s">
        <v>514</v>
      </c>
      <c r="T665" s="52">
        <v>120.62138201403914</v>
      </c>
      <c r="U665" s="52">
        <v>1.9992494256470574</v>
      </c>
      <c r="V665" s="52">
        <v>42.594697463891023</v>
      </c>
      <c r="W665" s="52">
        <v>1.2616200941349949</v>
      </c>
      <c r="X665" s="67">
        <v>1365.1590585411357</v>
      </c>
      <c r="Y665" s="67">
        <v>36.97508497830588</v>
      </c>
      <c r="Z665" s="52">
        <v>4.4649327878433667</v>
      </c>
      <c r="AA665" s="52">
        <v>0.14465225014611338</v>
      </c>
      <c r="AB665" s="68">
        <v>62.204470264218216</v>
      </c>
      <c r="AC665" s="68">
        <v>1.2503411108385569</v>
      </c>
      <c r="AD665" s="52">
        <v>6.7776993578667364</v>
      </c>
      <c r="AE665" s="52">
        <v>0.16666473830819842</v>
      </c>
      <c r="AF665" s="68">
        <v>835.58528575158368</v>
      </c>
      <c r="AG665" s="68">
        <v>12.776533421278039</v>
      </c>
      <c r="AH665" s="67">
        <v>1220.2061196629993</v>
      </c>
      <c r="AI665" s="67">
        <v>18.786853266558879</v>
      </c>
      <c r="AJ665" s="68">
        <v>154.18755974360593</v>
      </c>
      <c r="AK665" s="68">
        <v>3.7860665375962168</v>
      </c>
      <c r="AL665" s="67">
        <v>3328.8206692725712</v>
      </c>
      <c r="AM665" s="67">
        <v>89.80074363619029</v>
      </c>
      <c r="AN665" s="52">
        <v>3.2706904713194564</v>
      </c>
      <c r="AO665" s="52">
        <v>0.39418745094078139</v>
      </c>
      <c r="AP665" s="68">
        <v>82.079137568725699</v>
      </c>
      <c r="AQ665" s="68">
        <v>2.1955324864062429</v>
      </c>
      <c r="AR665" s="71"/>
      <c r="AS665" s="71"/>
      <c r="AT665" s="70" t="s">
        <v>514</v>
      </c>
      <c r="AU665" s="70" t="s">
        <v>514</v>
      </c>
      <c r="AV665" s="70">
        <v>1.1636928601990643E-2</v>
      </c>
      <c r="AW665" s="70">
        <v>3.6019064720447225E-3</v>
      </c>
      <c r="AX665" s="70">
        <v>0.11734999349212545</v>
      </c>
      <c r="AY665" s="70">
        <v>8.1438540634167327E-3</v>
      </c>
      <c r="AZ665" s="70">
        <v>5.5139542259042287E-2</v>
      </c>
      <c r="BA665" s="70">
        <v>6.9182571748236579E-3</v>
      </c>
      <c r="BB665" s="70">
        <v>1.3771539657932183E-3</v>
      </c>
      <c r="BC665" s="70">
        <v>6.9933599825436853E-4</v>
      </c>
      <c r="BD665" s="70" t="s">
        <v>514</v>
      </c>
      <c r="BE665" s="70" t="s">
        <v>514</v>
      </c>
      <c r="BF665" s="70">
        <v>1.9263749587323026E-4</v>
      </c>
      <c r="BG665" s="70">
        <v>1.5208223358412914E-4</v>
      </c>
      <c r="BH665" s="70">
        <v>5.0132320818283577E-3</v>
      </c>
      <c r="BI665" s="70">
        <v>2.359168038507462E-3</v>
      </c>
      <c r="BJ665" s="70">
        <v>2.7953335585923254E-2</v>
      </c>
      <c r="BK665" s="70">
        <v>4.4725336937477206E-3</v>
      </c>
    </row>
    <row r="666" spans="1:63" x14ac:dyDescent="0.15">
      <c r="A666" s="21" t="s">
        <v>598</v>
      </c>
      <c r="B666" s="21" t="s">
        <v>406</v>
      </c>
      <c r="C666" s="35">
        <v>39.929699999999997</v>
      </c>
      <c r="D666" s="35">
        <v>15.0647</v>
      </c>
      <c r="E666" s="35">
        <v>43.985300000000002</v>
      </c>
      <c r="F666" s="35">
        <v>0.21252699999999999</v>
      </c>
      <c r="G666" s="35">
        <v>0.331534</v>
      </c>
      <c r="H666" s="35" t="s">
        <v>514</v>
      </c>
      <c r="I666" s="35" t="s">
        <v>514</v>
      </c>
      <c r="J666" s="35" t="s">
        <v>514</v>
      </c>
      <c r="K666" s="35" t="s">
        <v>514</v>
      </c>
      <c r="L666" s="35">
        <v>99.523799999999994</v>
      </c>
      <c r="M666" s="35">
        <v>83.883200000000002</v>
      </c>
      <c r="N666" s="52">
        <v>1.4980751243046326</v>
      </c>
      <c r="O666" s="52">
        <v>5.7618274011716639E-2</v>
      </c>
      <c r="P666" s="70" t="s">
        <v>514</v>
      </c>
      <c r="Q666" s="70" t="s">
        <v>514</v>
      </c>
      <c r="R666" s="55" t="s">
        <v>514</v>
      </c>
      <c r="S666" s="55" t="s">
        <v>514</v>
      </c>
      <c r="T666" s="52">
        <v>92.119261997122109</v>
      </c>
      <c r="U666" s="52">
        <v>1.9479866198612354</v>
      </c>
      <c r="V666" s="52">
        <v>19.344841443403258</v>
      </c>
      <c r="W666" s="52">
        <v>0.57073289972773578</v>
      </c>
      <c r="X666" s="67">
        <v>1441.0552856018687</v>
      </c>
      <c r="Y666" s="67">
        <v>28.217828009759753</v>
      </c>
      <c r="Z666" s="52">
        <v>5.6896551724137936</v>
      </c>
      <c r="AA666" s="52">
        <v>0.14465225014611338</v>
      </c>
      <c r="AB666" s="68">
        <v>102.63216618133156</v>
      </c>
      <c r="AC666" s="68">
        <v>2.5006822216771138</v>
      </c>
      <c r="AD666" s="52">
        <v>6.8795500312773017</v>
      </c>
      <c r="AE666" s="52">
        <v>0.16666473830819842</v>
      </c>
      <c r="AF666" s="68">
        <v>311.74741547918416</v>
      </c>
      <c r="AG666" s="68">
        <v>6.8993280474901413</v>
      </c>
      <c r="AH666" s="67">
        <v>1637.2742621806065</v>
      </c>
      <c r="AI666" s="67">
        <v>30.058965226494209</v>
      </c>
      <c r="AJ666" s="68">
        <v>173.30719575846683</v>
      </c>
      <c r="AK666" s="68">
        <v>3.7860665375962168</v>
      </c>
      <c r="AL666" s="67">
        <v>2753.8894715098354</v>
      </c>
      <c r="AM666" s="67">
        <v>72.253471891187587</v>
      </c>
      <c r="AN666" s="52">
        <v>3.9205670796272316</v>
      </c>
      <c r="AO666" s="52">
        <v>0.45810974028252976</v>
      </c>
      <c r="AP666" s="68">
        <v>103.19002686109343</v>
      </c>
      <c r="AQ666" s="68">
        <v>2.4488631579146554</v>
      </c>
      <c r="AR666" s="71"/>
      <c r="AS666" s="71"/>
      <c r="AT666" s="70" t="s">
        <v>514</v>
      </c>
      <c r="AU666" s="70" t="s">
        <v>514</v>
      </c>
      <c r="AV666" s="70">
        <v>5.1719682675513967E-3</v>
      </c>
      <c r="AW666" s="70">
        <v>2.6783407099819729E-3</v>
      </c>
      <c r="AX666" s="70">
        <v>0.13687561949959451</v>
      </c>
      <c r="AY666" s="70">
        <v>8.7325664053504726E-3</v>
      </c>
      <c r="AZ666" s="70">
        <v>5.4210224131080897E-2</v>
      </c>
      <c r="BA666" s="70">
        <v>7.8475753027850443E-3</v>
      </c>
      <c r="BB666" s="70" t="s">
        <v>514</v>
      </c>
      <c r="BC666" s="70" t="s">
        <v>514</v>
      </c>
      <c r="BD666" s="70" t="s">
        <v>514</v>
      </c>
      <c r="BE666" s="70" t="s">
        <v>514</v>
      </c>
      <c r="BF666" s="70" t="s">
        <v>514</v>
      </c>
      <c r="BG666" s="70" t="s">
        <v>514</v>
      </c>
      <c r="BH666" s="70" t="s">
        <v>514</v>
      </c>
      <c r="BI666" s="70" t="s">
        <v>514</v>
      </c>
      <c r="BJ666" s="70">
        <v>4.492863392355665E-2</v>
      </c>
      <c r="BK666" s="70">
        <v>6.8104490336613017E-3</v>
      </c>
    </row>
    <row r="667" spans="1:63" x14ac:dyDescent="0.15">
      <c r="A667" s="21" t="s">
        <v>598</v>
      </c>
      <c r="B667" s="21" t="s">
        <v>407</v>
      </c>
      <c r="C667" s="35">
        <v>40.056399999999996</v>
      </c>
      <c r="D667" s="35">
        <v>14.5616</v>
      </c>
      <c r="E667" s="35">
        <v>44.6233</v>
      </c>
      <c r="F667" s="35">
        <v>0.21254999999999999</v>
      </c>
      <c r="G667" s="35">
        <v>0.31609999999999999</v>
      </c>
      <c r="H667" s="35" t="s">
        <v>514</v>
      </c>
      <c r="I667" s="35" t="s">
        <v>514</v>
      </c>
      <c r="J667" s="35" t="s">
        <v>514</v>
      </c>
      <c r="K667" s="35" t="s">
        <v>514</v>
      </c>
      <c r="L667" s="35">
        <v>99.77</v>
      </c>
      <c r="M667" s="35">
        <v>84.526399999999995</v>
      </c>
      <c r="N667" s="52">
        <v>1.5789428773035332</v>
      </c>
      <c r="O667" s="52">
        <v>8.5921987561331833E-2</v>
      </c>
      <c r="P667" s="70" t="s">
        <v>514</v>
      </c>
      <c r="Q667" s="70" t="s">
        <v>514</v>
      </c>
      <c r="R667" s="55" t="s">
        <v>514</v>
      </c>
      <c r="S667" s="55" t="s">
        <v>514</v>
      </c>
      <c r="T667" s="52">
        <v>86.685404583824976</v>
      </c>
      <c r="U667" s="52">
        <v>1.3840957562171938</v>
      </c>
      <c r="V667" s="52">
        <v>44.817551915462197</v>
      </c>
      <c r="W667" s="52">
        <v>1.4418515361542799</v>
      </c>
      <c r="X667" s="67">
        <v>1416.7295718003518</v>
      </c>
      <c r="Y667" s="67">
        <v>41.840227738609286</v>
      </c>
      <c r="Z667" s="52">
        <v>5.1496201052016364</v>
      </c>
      <c r="AA667" s="52">
        <v>0.16393921683226187</v>
      </c>
      <c r="AB667" s="68">
        <v>53.868862858627836</v>
      </c>
      <c r="AC667" s="68">
        <v>1.3545362034084369</v>
      </c>
      <c r="AD667" s="52">
        <v>7.8147243962288586</v>
      </c>
      <c r="AE667" s="52">
        <v>0.16666473830819842</v>
      </c>
      <c r="AF667" s="68">
        <v>487.93581135860825</v>
      </c>
      <c r="AG667" s="68">
        <v>8.8158080606818476</v>
      </c>
      <c r="AH667" s="67">
        <v>1462.5565268016087</v>
      </c>
      <c r="AI667" s="67">
        <v>29.119622563166264</v>
      </c>
      <c r="AJ667" s="68">
        <v>173.96975740254618</v>
      </c>
      <c r="AK667" s="68">
        <v>5.2058414891947979</v>
      </c>
      <c r="AL667" s="67">
        <v>2656.8633806845264</v>
      </c>
      <c r="AM667" s="67">
        <v>83.607588902659927</v>
      </c>
      <c r="AN667" s="52">
        <v>3.6861853520408205</v>
      </c>
      <c r="AO667" s="52">
        <v>0.40484116583107282</v>
      </c>
      <c r="AP667" s="68">
        <v>101.33226860336507</v>
      </c>
      <c r="AQ667" s="68">
        <v>3.1244116152704229</v>
      </c>
      <c r="AR667" s="71"/>
      <c r="AS667" s="71"/>
      <c r="AT667" s="70" t="s">
        <v>514</v>
      </c>
      <c r="AU667" s="70" t="s">
        <v>514</v>
      </c>
      <c r="AV667" s="70">
        <v>5.8184643009953213E-3</v>
      </c>
      <c r="AW667" s="70">
        <v>2.4012709813631484E-3</v>
      </c>
      <c r="AX667" s="70">
        <v>0.12166721733297288</v>
      </c>
      <c r="AY667" s="70">
        <v>9.8118723655623297E-3</v>
      </c>
      <c r="AZ667" s="70">
        <v>4.460727014214657E-2</v>
      </c>
      <c r="BA667" s="70">
        <v>8.9834085702934045E-3</v>
      </c>
      <c r="BB667" s="70" t="s">
        <v>514</v>
      </c>
      <c r="BC667" s="70" t="s">
        <v>514</v>
      </c>
      <c r="BD667" s="70" t="s">
        <v>514</v>
      </c>
      <c r="BE667" s="70" t="s">
        <v>514</v>
      </c>
      <c r="BF667" s="70" t="s">
        <v>514</v>
      </c>
      <c r="BG667" s="70" t="s">
        <v>514</v>
      </c>
      <c r="BH667" s="70" t="s">
        <v>514</v>
      </c>
      <c r="BI667" s="70" t="s">
        <v>514</v>
      </c>
      <c r="BJ667" s="70">
        <v>2.8258281065042416E-2</v>
      </c>
      <c r="BK667" s="70">
        <v>4.574182186787441E-3</v>
      </c>
    </row>
    <row r="668" spans="1:63" x14ac:dyDescent="0.15">
      <c r="A668" s="21" t="s">
        <v>598</v>
      </c>
      <c r="B668" s="21" t="s">
        <v>408</v>
      </c>
      <c r="C668" s="35">
        <v>40.499600000000001</v>
      </c>
      <c r="D668" s="35">
        <v>9.7378400000000003</v>
      </c>
      <c r="E668" s="35">
        <v>48.049900000000001</v>
      </c>
      <c r="F668" s="35">
        <v>0.19839999999999999</v>
      </c>
      <c r="G668" s="35">
        <v>0.42701099999999997</v>
      </c>
      <c r="H668" s="35" t="s">
        <v>514</v>
      </c>
      <c r="I668" s="35" t="s">
        <v>514</v>
      </c>
      <c r="J668" s="35" t="s">
        <v>514</v>
      </c>
      <c r="K668" s="35" t="s">
        <v>514</v>
      </c>
      <c r="L668" s="35">
        <v>98.912800000000004</v>
      </c>
      <c r="M668" s="35">
        <v>89.791600000000003</v>
      </c>
      <c r="N668" s="52">
        <v>1.2938840479824087</v>
      </c>
      <c r="O668" s="52">
        <v>7.581351843646926E-2</v>
      </c>
      <c r="P668" s="70" t="s">
        <v>514</v>
      </c>
      <c r="Q668" s="70" t="s">
        <v>514</v>
      </c>
      <c r="R668" s="55" t="s">
        <v>514</v>
      </c>
      <c r="S668" s="55" t="s">
        <v>514</v>
      </c>
      <c r="T668" s="52">
        <v>119.95496553882346</v>
      </c>
      <c r="U668" s="52">
        <v>2.1530378430045234</v>
      </c>
      <c r="V668" s="52">
        <v>19.657242609570016</v>
      </c>
      <c r="W668" s="52">
        <v>0.58274832919568809</v>
      </c>
      <c r="X668" s="67">
        <v>1278.559517407735</v>
      </c>
      <c r="Y668" s="67">
        <v>37.948113530366562</v>
      </c>
      <c r="Z668" s="52">
        <v>4.1177673874926946</v>
      </c>
      <c r="AA668" s="52">
        <v>0.14465225014611338</v>
      </c>
      <c r="AB668" s="68">
        <v>53.035302118068792</v>
      </c>
      <c r="AC668" s="68">
        <v>1.5629263885481963</v>
      </c>
      <c r="AD668" s="52">
        <v>5.2314209524517841</v>
      </c>
      <c r="AE668" s="52">
        <v>0.14814643405173195</v>
      </c>
      <c r="AF668" s="68">
        <v>905.85621956861291</v>
      </c>
      <c r="AG668" s="68">
        <v>19.164800131917058</v>
      </c>
      <c r="AH668" s="67">
        <v>1086.8194614704312</v>
      </c>
      <c r="AI668" s="67">
        <v>24.422909246526544</v>
      </c>
      <c r="AJ668" s="68">
        <v>153.80895308984631</v>
      </c>
      <c r="AK668" s="68">
        <v>4.5432798451154603</v>
      </c>
      <c r="AL668" s="67">
        <v>3674.6051418946831</v>
      </c>
      <c r="AM668" s="67">
        <v>123.8630946706073</v>
      </c>
      <c r="AN668" s="52">
        <v>3.2493830415388736</v>
      </c>
      <c r="AO668" s="52">
        <v>0.3196114467087417</v>
      </c>
      <c r="AP668" s="68">
        <v>66.203748820865172</v>
      </c>
      <c r="AQ668" s="68">
        <v>2.111088929236772</v>
      </c>
      <c r="AR668" s="71"/>
      <c r="AS668" s="71"/>
      <c r="AT668" s="70" t="s">
        <v>514</v>
      </c>
      <c r="AU668" s="70" t="s">
        <v>514</v>
      </c>
      <c r="AV668" s="70">
        <v>6.9267432154706205E-3</v>
      </c>
      <c r="AW668" s="70">
        <v>3.1401235910133475E-3</v>
      </c>
      <c r="AX668" s="70">
        <v>0.10537950920613941</v>
      </c>
      <c r="AY668" s="70">
        <v>8.2419727870723554E-3</v>
      </c>
      <c r="AZ668" s="70">
        <v>5.0596209189008839E-2</v>
      </c>
      <c r="BA668" s="70">
        <v>8.2606055818789936E-3</v>
      </c>
      <c r="BB668" s="70" t="s">
        <v>514</v>
      </c>
      <c r="BC668" s="70" t="s">
        <v>514</v>
      </c>
      <c r="BD668" s="70" t="s">
        <v>514</v>
      </c>
      <c r="BE668" s="70" t="s">
        <v>514</v>
      </c>
      <c r="BF668" s="70" t="s">
        <v>514</v>
      </c>
      <c r="BG668" s="70" t="s">
        <v>514</v>
      </c>
      <c r="BH668" s="70">
        <v>9.3383734857587046E-3</v>
      </c>
      <c r="BI668" s="70">
        <v>3.6370507260323377E-3</v>
      </c>
      <c r="BJ668" s="70">
        <v>2.6936850655526041E-2</v>
      </c>
      <c r="BK668" s="70">
        <v>5.9972610893435346E-3</v>
      </c>
    </row>
    <row r="669" spans="1:63" x14ac:dyDescent="0.15">
      <c r="A669" s="21" t="s">
        <v>598</v>
      </c>
      <c r="B669" s="21" t="s">
        <v>409</v>
      </c>
      <c r="C669" s="35">
        <v>39.5655</v>
      </c>
      <c r="D669" s="35">
        <v>16.257200000000001</v>
      </c>
      <c r="E669" s="35">
        <v>42.837400000000002</v>
      </c>
      <c r="F669" s="35">
        <v>0.21987799999999999</v>
      </c>
      <c r="G669" s="35">
        <v>0.25201000000000001</v>
      </c>
      <c r="H669" s="35" t="s">
        <v>514</v>
      </c>
      <c r="I669" s="35" t="s">
        <v>514</v>
      </c>
      <c r="J669" s="35" t="s">
        <v>514</v>
      </c>
      <c r="K669" s="35" t="s">
        <v>514</v>
      </c>
      <c r="L669" s="35">
        <v>99.131900000000002</v>
      </c>
      <c r="M669" s="35">
        <v>82.447100000000006</v>
      </c>
      <c r="N669" s="52">
        <v>1.5769211834785606</v>
      </c>
      <c r="O669" s="52">
        <v>0.16173550599780109</v>
      </c>
      <c r="P669" s="70" t="s">
        <v>514</v>
      </c>
      <c r="Q669" s="70" t="s">
        <v>514</v>
      </c>
      <c r="R669" s="55" t="s">
        <v>514</v>
      </c>
      <c r="S669" s="55" t="s">
        <v>514</v>
      </c>
      <c r="T669" s="52">
        <v>127.13175834883853</v>
      </c>
      <c r="U669" s="52">
        <v>9.7399330993061781</v>
      </c>
      <c r="V669" s="52">
        <v>22.108390221032288</v>
      </c>
      <c r="W669" s="52">
        <v>1.6220829781735648</v>
      </c>
      <c r="X669" s="67">
        <v>1538.3581408079367</v>
      </c>
      <c r="Y669" s="67">
        <v>80.761369821036524</v>
      </c>
      <c r="Z669" s="52">
        <v>6.0657510227936884</v>
      </c>
      <c r="AA669" s="52">
        <v>0.30859146697837525</v>
      </c>
      <c r="AB669" s="68">
        <v>113.2600656234593</v>
      </c>
      <c r="AC669" s="68">
        <v>9.0649730535795374</v>
      </c>
      <c r="AD669" s="52">
        <v>9.6572956697472758</v>
      </c>
      <c r="AE669" s="52">
        <v>0.55554912769399478</v>
      </c>
      <c r="AF669" s="68">
        <v>537.89205703580546</v>
      </c>
      <c r="AG669" s="68">
        <v>63.882667106390194</v>
      </c>
      <c r="AH669" s="67">
        <v>1795.083829619701</v>
      </c>
      <c r="AI669" s="67">
        <v>45.088447839741313</v>
      </c>
      <c r="AJ669" s="68">
        <v>195.92894332060422</v>
      </c>
      <c r="AK669" s="68">
        <v>10.411682978389596</v>
      </c>
      <c r="AL669" s="67">
        <v>2301.7891759621189</v>
      </c>
      <c r="AM669" s="67">
        <v>103.21924555883942</v>
      </c>
      <c r="AN669" s="52" t="e">
        <v>#N/A</v>
      </c>
      <c r="AO669" s="52">
        <v>12.784457868349667</v>
      </c>
      <c r="AP669" s="68">
        <v>115.09656842198882</v>
      </c>
      <c r="AQ669" s="68">
        <v>7.4310330309134383</v>
      </c>
      <c r="AR669" s="71"/>
      <c r="AS669" s="71"/>
      <c r="AT669" s="70" t="s">
        <v>514</v>
      </c>
      <c r="AU669" s="70" t="s">
        <v>514</v>
      </c>
      <c r="AV669" s="70">
        <v>8.3120918585647435E-2</v>
      </c>
      <c r="AW669" s="70">
        <v>3.9713327768698223E-2</v>
      </c>
      <c r="AX669" s="70">
        <v>0.15404639613932858</v>
      </c>
      <c r="AY669" s="70">
        <v>1.4717808548343493E-2</v>
      </c>
      <c r="AZ669" s="70">
        <v>0.13423484070553365</v>
      </c>
      <c r="BA669" s="70">
        <v>3.8205300816190342E-2</v>
      </c>
      <c r="BB669" s="70">
        <v>3.3352947609054501E-3</v>
      </c>
      <c r="BC669" s="70">
        <v>3.5504750680606404E-3</v>
      </c>
      <c r="BD669" s="70" t="s">
        <v>514</v>
      </c>
      <c r="BE669" s="70" t="s">
        <v>514</v>
      </c>
      <c r="BF669" s="70">
        <v>8.212440613542973E-3</v>
      </c>
      <c r="BG669" s="70">
        <v>5.7791248761969076E-3</v>
      </c>
      <c r="BH669" s="70" t="s">
        <v>514</v>
      </c>
      <c r="BI669" s="70" t="s">
        <v>514</v>
      </c>
      <c r="BJ669" s="70">
        <v>2.9986305446717671E-2</v>
      </c>
      <c r="BK669" s="70">
        <v>9.0467158805351625E-3</v>
      </c>
    </row>
    <row r="670" spans="1:63" x14ac:dyDescent="0.15">
      <c r="A670" s="21" t="s">
        <v>598</v>
      </c>
      <c r="B670" s="21" t="s">
        <v>410</v>
      </c>
      <c r="C670" s="35">
        <v>40.7102</v>
      </c>
      <c r="D670" s="35">
        <v>10.4064</v>
      </c>
      <c r="E670" s="35">
        <v>48.000999999999998</v>
      </c>
      <c r="F670" s="35">
        <v>0.20546</v>
      </c>
      <c r="G670" s="35">
        <v>0.410244</v>
      </c>
      <c r="H670" s="35" t="s">
        <v>514</v>
      </c>
      <c r="I670" s="35" t="s">
        <v>514</v>
      </c>
      <c r="J670" s="35" t="s">
        <v>514</v>
      </c>
      <c r="K670" s="35" t="s">
        <v>514</v>
      </c>
      <c r="L670" s="35">
        <v>99.7333</v>
      </c>
      <c r="M670" s="35">
        <v>89.156899999999993</v>
      </c>
      <c r="N670" s="52">
        <v>1.1948210505587555</v>
      </c>
      <c r="O670" s="52">
        <v>7.4802671523982997E-2</v>
      </c>
      <c r="P670" s="70" t="s">
        <v>514</v>
      </c>
      <c r="Q670" s="70" t="s">
        <v>514</v>
      </c>
      <c r="R670" s="55" t="s">
        <v>514</v>
      </c>
      <c r="S670" s="55" t="s">
        <v>514</v>
      </c>
      <c r="T670" s="52">
        <v>123.64588755540262</v>
      </c>
      <c r="U670" s="52">
        <v>3.0245055413634976</v>
      </c>
      <c r="V670" s="52">
        <v>15.139441129619938</v>
      </c>
      <c r="W670" s="52">
        <v>0.57674061446171188</v>
      </c>
      <c r="X670" s="67">
        <v>1321.3727736984049</v>
      </c>
      <c r="Y670" s="67">
        <v>36.97508497830588</v>
      </c>
      <c r="Z670" s="52">
        <v>4.1466978375219172</v>
      </c>
      <c r="AA670" s="52">
        <v>0.12536528345996495</v>
      </c>
      <c r="AB670" s="68">
        <v>68.872956188690509</v>
      </c>
      <c r="AC670" s="68">
        <v>2.0839018513975951</v>
      </c>
      <c r="AD670" s="52">
        <v>5.8147475365304784</v>
      </c>
      <c r="AE670" s="52">
        <v>0.12962812979526545</v>
      </c>
      <c r="AF670" s="68">
        <v>873.91488601541778</v>
      </c>
      <c r="AG670" s="68">
        <v>19.164800131917058</v>
      </c>
      <c r="AH670" s="67">
        <v>1115.9390840335975</v>
      </c>
      <c r="AI670" s="67">
        <v>27.240937236510376</v>
      </c>
      <c r="AJ670" s="68">
        <v>157.12176131024299</v>
      </c>
      <c r="AK670" s="68">
        <v>4.3539765182356494</v>
      </c>
      <c r="AL670" s="67">
        <v>3465.0700734102393</v>
      </c>
      <c r="AM670" s="67">
        <v>91.865128547367078</v>
      </c>
      <c r="AN670" s="52">
        <v>3.0043475990621715</v>
      </c>
      <c r="AO670" s="52">
        <v>0.37288002116019858</v>
      </c>
      <c r="AP670" s="68">
        <v>70.848144465186081</v>
      </c>
      <c r="AQ670" s="68">
        <v>2.0266453720673012</v>
      </c>
      <c r="AR670" s="71"/>
      <c r="AS670" s="71"/>
      <c r="AT670" s="70" t="s">
        <v>514</v>
      </c>
      <c r="AU670" s="70" t="s">
        <v>514</v>
      </c>
      <c r="AV670" s="70" t="s">
        <v>514</v>
      </c>
      <c r="AW670" s="70" t="s">
        <v>514</v>
      </c>
      <c r="AX670" s="70">
        <v>0.12039167392544979</v>
      </c>
      <c r="AY670" s="70">
        <v>9.6156349182510824E-3</v>
      </c>
      <c r="AZ670" s="70">
        <v>5.2971133293799044E-2</v>
      </c>
      <c r="BA670" s="70">
        <v>8.9834085702934045E-3</v>
      </c>
      <c r="BB670" s="70" t="s">
        <v>514</v>
      </c>
      <c r="BC670" s="70" t="s">
        <v>514</v>
      </c>
      <c r="BD670" s="70" t="s">
        <v>514</v>
      </c>
      <c r="BE670" s="70" t="s">
        <v>514</v>
      </c>
      <c r="BF670" s="70" t="s">
        <v>514</v>
      </c>
      <c r="BG670" s="70" t="s">
        <v>514</v>
      </c>
      <c r="BH670" s="70">
        <v>5.2098294183706454E-3</v>
      </c>
      <c r="BI670" s="70">
        <v>2.6540640433208949E-3</v>
      </c>
      <c r="BJ670" s="70">
        <v>2.7038499148565764E-2</v>
      </c>
      <c r="BK670" s="70">
        <v>5.5906671171846506E-3</v>
      </c>
    </row>
    <row r="671" spans="1:63" x14ac:dyDescent="0.15">
      <c r="A671" s="21" t="s">
        <v>598</v>
      </c>
      <c r="B671" s="21" t="s">
        <v>411</v>
      </c>
      <c r="C671" s="35">
        <v>40.807200000000002</v>
      </c>
      <c r="D671" s="35">
        <v>11.207599999999999</v>
      </c>
      <c r="E671" s="35">
        <v>47.599200000000003</v>
      </c>
      <c r="F671" s="35">
        <v>0.20180500000000001</v>
      </c>
      <c r="G671" s="35">
        <v>0.40944900000000001</v>
      </c>
      <c r="H671" s="35" t="s">
        <v>514</v>
      </c>
      <c r="I671" s="35" t="s">
        <v>514</v>
      </c>
      <c r="J671" s="35" t="s">
        <v>514</v>
      </c>
      <c r="K671" s="35" t="s">
        <v>514</v>
      </c>
      <c r="L671" s="35">
        <v>100.22499999999999</v>
      </c>
      <c r="M671" s="35">
        <v>88.332300000000004</v>
      </c>
      <c r="N671" s="52">
        <v>1.3039925171072713</v>
      </c>
      <c r="O671" s="52">
        <v>5.3574886361771608E-2</v>
      </c>
      <c r="P671" s="70" t="s">
        <v>514</v>
      </c>
      <c r="Q671" s="70" t="s">
        <v>514</v>
      </c>
      <c r="R671" s="55" t="s">
        <v>514</v>
      </c>
      <c r="S671" s="55" t="s">
        <v>514</v>
      </c>
      <c r="T671" s="52">
        <v>128.56711691084155</v>
      </c>
      <c r="U671" s="52">
        <v>2.3580890661478113</v>
      </c>
      <c r="V671" s="52">
        <v>15.710174029347673</v>
      </c>
      <c r="W671" s="52">
        <v>0.37848602824049848</v>
      </c>
      <c r="X671" s="67">
        <v>1314.5615738339802</v>
      </c>
      <c r="Y671" s="67">
        <v>34.055999322123839</v>
      </c>
      <c r="Z671" s="52">
        <v>4.5227936879018129</v>
      </c>
      <c r="AA671" s="52">
        <v>0.12536528345996495</v>
      </c>
      <c r="AB671" s="68">
        <v>67.101639615002568</v>
      </c>
      <c r="AC671" s="68">
        <v>1.8755116662578357</v>
      </c>
      <c r="AD671" s="52">
        <v>7.3147301813042649</v>
      </c>
      <c r="AE671" s="52">
        <v>0.20370134682113142</v>
      </c>
      <c r="AF671" s="68">
        <v>748.70485848689304</v>
      </c>
      <c r="AG671" s="68">
        <v>16.60949344766145</v>
      </c>
      <c r="AH671" s="67">
        <v>1177.9356998132419</v>
      </c>
      <c r="AI671" s="67">
        <v>24.422909246526544</v>
      </c>
      <c r="AJ671" s="68">
        <v>160.81317618439931</v>
      </c>
      <c r="AK671" s="68">
        <v>4.2593248547957439</v>
      </c>
      <c r="AL671" s="67">
        <v>3180.1849556678421</v>
      </c>
      <c r="AM671" s="67">
        <v>98.058283280897442</v>
      </c>
      <c r="AN671" s="52">
        <v>3.3239590457709136</v>
      </c>
      <c r="AO671" s="52">
        <v>0.51137831473398665</v>
      </c>
      <c r="AP671" s="68">
        <v>80.728040654014166</v>
      </c>
      <c r="AQ671" s="68">
        <v>2.5333067150841266</v>
      </c>
      <c r="AR671" s="71"/>
      <c r="AS671" s="71"/>
      <c r="AT671" s="70" t="s">
        <v>514</v>
      </c>
      <c r="AU671" s="70" t="s">
        <v>514</v>
      </c>
      <c r="AV671" s="70">
        <v>8.5891615871835688E-3</v>
      </c>
      <c r="AW671" s="70">
        <v>3.2324801672196229E-3</v>
      </c>
      <c r="AX671" s="70">
        <v>0.11322900709858928</v>
      </c>
      <c r="AY671" s="70">
        <v>8.0457353397611099E-3</v>
      </c>
      <c r="AZ671" s="70">
        <v>5.7617723933605987E-2</v>
      </c>
      <c r="BA671" s="70">
        <v>7.2280298841441194E-3</v>
      </c>
      <c r="BB671" s="70" t="s">
        <v>514</v>
      </c>
      <c r="BC671" s="70" t="s">
        <v>514</v>
      </c>
      <c r="BD671" s="70" t="s">
        <v>514</v>
      </c>
      <c r="BE671" s="70" t="s">
        <v>514</v>
      </c>
      <c r="BF671" s="70">
        <v>5.4749604090286493E-4</v>
      </c>
      <c r="BG671" s="70">
        <v>3.8527499174646052E-4</v>
      </c>
      <c r="BH671" s="70">
        <v>3.0472587164054716E-3</v>
      </c>
      <c r="BI671" s="70">
        <v>1.8676746971517408E-3</v>
      </c>
      <c r="BJ671" s="70">
        <v>2.653025668336716E-2</v>
      </c>
      <c r="BK671" s="70">
        <v>3.862642735509395E-3</v>
      </c>
    </row>
    <row r="672" spans="1:63" x14ac:dyDescent="0.15">
      <c r="A672" s="21" t="s">
        <v>598</v>
      </c>
      <c r="B672" s="21" t="s">
        <v>412</v>
      </c>
      <c r="C672" s="35">
        <v>39.866399999999999</v>
      </c>
      <c r="D672" s="35">
        <v>13.7956</v>
      </c>
      <c r="E672" s="35">
        <v>44.867899999999999</v>
      </c>
      <c r="F672" s="35">
        <v>0.22134300000000001</v>
      </c>
      <c r="G672" s="35">
        <v>0.32417099999999999</v>
      </c>
      <c r="H672" s="35" t="s">
        <v>514</v>
      </c>
      <c r="I672" s="35" t="s">
        <v>514</v>
      </c>
      <c r="J672" s="35" t="s">
        <v>514</v>
      </c>
      <c r="K672" s="35" t="s">
        <v>514</v>
      </c>
      <c r="L672" s="35">
        <v>99.075400000000002</v>
      </c>
      <c r="M672" s="35">
        <v>85.288799999999995</v>
      </c>
      <c r="N672" s="52">
        <v>1.3333070775693727</v>
      </c>
      <c r="O672" s="52">
        <v>7.3791824611496734E-2</v>
      </c>
      <c r="P672" s="70" t="s">
        <v>514</v>
      </c>
      <c r="Q672" s="70" t="s">
        <v>514</v>
      </c>
      <c r="R672" s="55" t="s">
        <v>514</v>
      </c>
      <c r="S672" s="55" t="s">
        <v>514</v>
      </c>
      <c r="T672" s="52">
        <v>100.62888775756856</v>
      </c>
      <c r="U672" s="52">
        <v>2.3068262603619893</v>
      </c>
      <c r="V672" s="52">
        <v>35.145131193760569</v>
      </c>
      <c r="W672" s="52">
        <v>0.78100291541690159</v>
      </c>
      <c r="X672" s="67">
        <v>1406.9992862797449</v>
      </c>
      <c r="Y672" s="67">
        <v>43.786284842730652</v>
      </c>
      <c r="Z672" s="52">
        <v>5.0146113383985975</v>
      </c>
      <c r="AA672" s="52">
        <v>0.1832261835184103</v>
      </c>
      <c r="AB672" s="68">
        <v>64.600957393325444</v>
      </c>
      <c r="AC672" s="68">
        <v>1.7713165736879557</v>
      </c>
      <c r="AD672" s="52">
        <v>8.1202764164605554</v>
      </c>
      <c r="AE672" s="52">
        <v>0.23147880320583114</v>
      </c>
      <c r="AF672" s="68">
        <v>517.44960356176057</v>
      </c>
      <c r="AG672" s="68">
        <v>14.054186763405841</v>
      </c>
      <c r="AH672" s="67">
        <v>1421.2254496151793</v>
      </c>
      <c r="AI672" s="67">
        <v>34.755678543133925</v>
      </c>
      <c r="AJ672" s="68">
        <v>166.01901767359411</v>
      </c>
      <c r="AK672" s="68">
        <v>4.7325831719952713</v>
      </c>
      <c r="AL672" s="67">
        <v>2706.4086185527694</v>
      </c>
      <c r="AM672" s="67">
        <v>84.639781358248314</v>
      </c>
      <c r="AN672" s="52">
        <v>3.2600367564291655</v>
      </c>
      <c r="AO672" s="52">
        <v>0.37288002116019858</v>
      </c>
      <c r="AP672" s="68">
        <v>96.012324501688397</v>
      </c>
      <c r="AQ672" s="68">
        <v>2.4488631579146554</v>
      </c>
      <c r="AR672" s="71"/>
      <c r="AS672" s="71"/>
      <c r="AT672" s="70" t="s">
        <v>514</v>
      </c>
      <c r="AU672" s="70" t="s">
        <v>514</v>
      </c>
      <c r="AV672" s="70">
        <v>1.6624183717129488E-2</v>
      </c>
      <c r="AW672" s="70">
        <v>6.0955340296141459E-3</v>
      </c>
      <c r="AX672" s="70">
        <v>0.12078414882007228</v>
      </c>
      <c r="AY672" s="70">
        <v>9.4193974709398352E-3</v>
      </c>
      <c r="AZ672" s="70">
        <v>5.5655830107909726E-2</v>
      </c>
      <c r="BA672" s="70">
        <v>9.3964388493873556E-3</v>
      </c>
      <c r="BB672" s="70">
        <v>1.6138523036639276E-3</v>
      </c>
      <c r="BC672" s="70">
        <v>8.7148024397852087E-4</v>
      </c>
      <c r="BD672" s="70" t="s">
        <v>514</v>
      </c>
      <c r="BE672" s="70" t="s">
        <v>514</v>
      </c>
      <c r="BF672" s="70">
        <v>1.8756808808709263E-3</v>
      </c>
      <c r="BG672" s="70">
        <v>9.1249340150477485E-4</v>
      </c>
      <c r="BH672" s="70">
        <v>4.3251414039303477E-3</v>
      </c>
      <c r="BI672" s="70">
        <v>2.0642720336940291E-3</v>
      </c>
      <c r="BJ672" s="70">
        <v>3.100279037711488E-2</v>
      </c>
      <c r="BK672" s="70">
        <v>5.2857216380654878E-3</v>
      </c>
    </row>
    <row r="673" spans="1:63" x14ac:dyDescent="0.15">
      <c r="A673" s="21" t="s">
        <v>598</v>
      </c>
      <c r="B673" s="21" t="s">
        <v>413</v>
      </c>
      <c r="C673" s="35">
        <v>39.588799999999999</v>
      </c>
      <c r="D673" s="35">
        <v>14.818199999999999</v>
      </c>
      <c r="E673" s="35">
        <v>43.851100000000002</v>
      </c>
      <c r="F673" s="35">
        <v>0.21149000000000001</v>
      </c>
      <c r="G673" s="35">
        <v>0.33360699999999999</v>
      </c>
      <c r="H673" s="35" t="s">
        <v>514</v>
      </c>
      <c r="I673" s="35" t="s">
        <v>514</v>
      </c>
      <c r="J673" s="35" t="s">
        <v>514</v>
      </c>
      <c r="K673" s="35" t="s">
        <v>514</v>
      </c>
      <c r="L673" s="35">
        <v>98.803200000000004</v>
      </c>
      <c r="M673" s="35">
        <v>84.064099999999996</v>
      </c>
      <c r="N673" s="52">
        <v>1.440456850292916</v>
      </c>
      <c r="O673" s="52">
        <v>9.2997915948735618E-2</v>
      </c>
      <c r="P673" s="70" t="s">
        <v>514</v>
      </c>
      <c r="Q673" s="70" t="s">
        <v>514</v>
      </c>
      <c r="R673" s="55" t="s">
        <v>514</v>
      </c>
      <c r="S673" s="55" t="s">
        <v>514</v>
      </c>
      <c r="T673" s="52">
        <v>100.52636214599691</v>
      </c>
      <c r="U673" s="52">
        <v>1.9992494256470574</v>
      </c>
      <c r="V673" s="52">
        <v>16.455130656360719</v>
      </c>
      <c r="W673" s="52">
        <v>0.4445708903142363</v>
      </c>
      <c r="X673" s="67">
        <v>1405.0532291756235</v>
      </c>
      <c r="Y673" s="67">
        <v>45.73234194685201</v>
      </c>
      <c r="Z673" s="52">
        <v>5.853594389246056</v>
      </c>
      <c r="AA673" s="52">
        <v>0.20251315020455876</v>
      </c>
      <c r="AB673" s="68">
        <v>120.24113682564123</v>
      </c>
      <c r="AC673" s="68">
        <v>3.855218425085551</v>
      </c>
      <c r="AD673" s="52">
        <v>7.6388005057924282</v>
      </c>
      <c r="AE673" s="52">
        <v>0.24073795533406439</v>
      </c>
      <c r="AF673" s="68">
        <v>320.56322353986599</v>
      </c>
      <c r="AG673" s="68">
        <v>7.4103893843412623</v>
      </c>
      <c r="AH673" s="67">
        <v>1638.2136048439343</v>
      </c>
      <c r="AI673" s="67">
        <v>38.513049196445706</v>
      </c>
      <c r="AJ673" s="68">
        <v>170.56229751870956</v>
      </c>
      <c r="AK673" s="68">
        <v>6.0577064601539474</v>
      </c>
      <c r="AL673" s="67">
        <v>2793.1127848221945</v>
      </c>
      <c r="AM673" s="67">
        <v>91.865128547367078</v>
      </c>
      <c r="AN673" s="52">
        <v>3.611609347808781</v>
      </c>
      <c r="AO673" s="52">
        <v>0.42614859561165558</v>
      </c>
      <c r="AP673" s="68">
        <v>103.44335753260184</v>
      </c>
      <c r="AQ673" s="68">
        <v>3.2932987296093645</v>
      </c>
      <c r="AR673" s="71"/>
      <c r="AS673" s="71"/>
      <c r="AT673" s="70" t="s">
        <v>514</v>
      </c>
      <c r="AU673" s="70" t="s">
        <v>514</v>
      </c>
      <c r="AV673" s="70" t="s">
        <v>514</v>
      </c>
      <c r="AW673" s="70" t="s">
        <v>514</v>
      </c>
      <c r="AX673" s="70">
        <v>0.13707185694690574</v>
      </c>
      <c r="AY673" s="70">
        <v>8.4382102343836026E-3</v>
      </c>
      <c r="AZ673" s="70">
        <v>5.5759087677683207E-2</v>
      </c>
      <c r="BA673" s="70">
        <v>1.0325756977348742E-2</v>
      </c>
      <c r="BB673" s="70" t="s">
        <v>514</v>
      </c>
      <c r="BC673" s="70" t="s">
        <v>514</v>
      </c>
      <c r="BD673" s="70" t="s">
        <v>514</v>
      </c>
      <c r="BE673" s="70" t="s">
        <v>514</v>
      </c>
      <c r="BF673" s="70">
        <v>1.6222104915640444E-4</v>
      </c>
      <c r="BG673" s="70">
        <v>1.7235986472867971E-4</v>
      </c>
      <c r="BH673" s="70">
        <v>4.0302453991169149E-3</v>
      </c>
      <c r="BI673" s="70">
        <v>2.2608693702363177E-3</v>
      </c>
      <c r="BJ673" s="70">
        <v>3.9642912285491161E-2</v>
      </c>
      <c r="BK673" s="70">
        <v>6.2005580754229761E-3</v>
      </c>
    </row>
    <row r="674" spans="1:63" x14ac:dyDescent="0.15">
      <c r="A674" s="21" t="s">
        <v>598</v>
      </c>
      <c r="B674" s="21" t="s">
        <v>414</v>
      </c>
      <c r="C674" s="35">
        <v>40.280200000000001</v>
      </c>
      <c r="D674" s="35">
        <v>11.7745</v>
      </c>
      <c r="E674" s="35">
        <v>46.709000000000003</v>
      </c>
      <c r="F674" s="35">
        <v>0.19631299999999999</v>
      </c>
      <c r="G674" s="35">
        <v>0.42249100000000001</v>
      </c>
      <c r="H674" s="35" t="s">
        <v>514</v>
      </c>
      <c r="I674" s="35" t="s">
        <v>514</v>
      </c>
      <c r="J674" s="35" t="s">
        <v>514</v>
      </c>
      <c r="K674" s="35" t="s">
        <v>514</v>
      </c>
      <c r="L674" s="35">
        <v>99.382599999999996</v>
      </c>
      <c r="M674" s="35">
        <v>87.610600000000005</v>
      </c>
      <c r="N674" s="52">
        <v>1.3656541787689329</v>
      </c>
      <c r="O674" s="52">
        <v>6.0650814749175407E-2</v>
      </c>
      <c r="P674" s="70" t="s">
        <v>514</v>
      </c>
      <c r="Q674" s="70" t="s">
        <v>514</v>
      </c>
      <c r="R674" s="55" t="s">
        <v>514</v>
      </c>
      <c r="S674" s="55" t="s">
        <v>514</v>
      </c>
      <c r="T674" s="52">
        <v>116.62288316274503</v>
      </c>
      <c r="U674" s="52">
        <v>2.4093518719336333</v>
      </c>
      <c r="V674" s="52">
        <v>19.044455706704447</v>
      </c>
      <c r="W674" s="52">
        <v>0.66084862073737827</v>
      </c>
      <c r="X674" s="67">
        <v>1311.6424881777982</v>
      </c>
      <c r="Y674" s="67">
        <v>33.082970770063156</v>
      </c>
      <c r="Z674" s="52">
        <v>4.4745762711864412</v>
      </c>
      <c r="AA674" s="52">
        <v>0.13500876680303919</v>
      </c>
      <c r="AB674" s="68">
        <v>55.64017943231579</v>
      </c>
      <c r="AC674" s="68">
        <v>1.5629263885481963</v>
      </c>
      <c r="AD674" s="52">
        <v>7.4628766153559969</v>
      </c>
      <c r="AE674" s="52">
        <v>0.19444219469289817</v>
      </c>
      <c r="AF674" s="68">
        <v>762.75904525029887</v>
      </c>
      <c r="AG674" s="68">
        <v>16.60949344766145</v>
      </c>
      <c r="AH674" s="67">
        <v>1297.2322180558906</v>
      </c>
      <c r="AI674" s="67">
        <v>27.240937236510376</v>
      </c>
      <c r="AJ674" s="68">
        <v>163.93668107791618</v>
      </c>
      <c r="AK674" s="68">
        <v>4.827234835435176</v>
      </c>
      <c r="AL674" s="67">
        <v>3395.9131788858167</v>
      </c>
      <c r="AM674" s="67">
        <v>103.21924555883942</v>
      </c>
      <c r="AN674" s="52">
        <v>2.7593121565854699</v>
      </c>
      <c r="AO674" s="52">
        <v>0.46876345517282114</v>
      </c>
      <c r="AP674" s="68">
        <v>88.074630127758127</v>
      </c>
      <c r="AQ674" s="68">
        <v>2.5333067150841266</v>
      </c>
      <c r="AR674" s="71"/>
      <c r="AS674" s="71"/>
      <c r="AT674" s="70" t="s">
        <v>514</v>
      </c>
      <c r="AU674" s="70" t="s">
        <v>514</v>
      </c>
      <c r="AV674" s="70">
        <v>8.4968050109772934E-3</v>
      </c>
      <c r="AW674" s="70">
        <v>2.6783407099819729E-3</v>
      </c>
      <c r="AX674" s="70">
        <v>0.11283653220396679</v>
      </c>
      <c r="AY674" s="70">
        <v>9.8118723655623297E-3</v>
      </c>
      <c r="AZ674" s="70">
        <v>4.4813785281693545E-2</v>
      </c>
      <c r="BA674" s="70">
        <v>6.9182571748236579E-3</v>
      </c>
      <c r="BB674" s="70">
        <v>1.183491689353547E-3</v>
      </c>
      <c r="BC674" s="70">
        <v>7.2085402896988763E-4</v>
      </c>
      <c r="BD674" s="70" t="s">
        <v>514</v>
      </c>
      <c r="BE674" s="70" t="s">
        <v>514</v>
      </c>
      <c r="BF674" s="70">
        <v>1.0138815572275277E-4</v>
      </c>
      <c r="BG674" s="70">
        <v>1.2166578686730332E-4</v>
      </c>
      <c r="BH674" s="70">
        <v>1.9659733654228853E-3</v>
      </c>
      <c r="BI674" s="70">
        <v>1.4744800240671639E-3</v>
      </c>
      <c r="BJ674" s="70">
        <v>2.2972559426976926E-2</v>
      </c>
      <c r="BK674" s="70">
        <v>3.862642735509395E-3</v>
      </c>
    </row>
    <row r="675" spans="1:63" x14ac:dyDescent="0.15">
      <c r="A675" s="21" t="s">
        <v>598</v>
      </c>
      <c r="B675" s="21" t="s">
        <v>415</v>
      </c>
      <c r="C675" s="35">
        <v>39.500999999999998</v>
      </c>
      <c r="D675" s="35">
        <v>15.998799999999999</v>
      </c>
      <c r="E675" s="35">
        <v>43.064399999999999</v>
      </c>
      <c r="F675" s="35">
        <v>0.226851</v>
      </c>
      <c r="G675" s="35">
        <v>0.250282</v>
      </c>
      <c r="H675" s="35" t="s">
        <v>514</v>
      </c>
      <c r="I675" s="35" t="s">
        <v>514</v>
      </c>
      <c r="J675" s="35" t="s">
        <v>514</v>
      </c>
      <c r="K675" s="35" t="s">
        <v>514</v>
      </c>
      <c r="L675" s="35">
        <v>99.041399999999996</v>
      </c>
      <c r="M675" s="35">
        <v>82.753399999999999</v>
      </c>
      <c r="N675" s="52">
        <v>1.6517238550025435</v>
      </c>
      <c r="O675" s="52">
        <v>8.6932834473818082E-2</v>
      </c>
      <c r="P675" s="70" t="s">
        <v>514</v>
      </c>
      <c r="Q675" s="70" t="s">
        <v>514</v>
      </c>
      <c r="R675" s="55" t="s">
        <v>514</v>
      </c>
      <c r="S675" s="55" t="s">
        <v>514</v>
      </c>
      <c r="T675" s="52">
        <v>84.019738682962242</v>
      </c>
      <c r="U675" s="52">
        <v>1.4353585620030156</v>
      </c>
      <c r="V675" s="52">
        <v>21.051032427852483</v>
      </c>
      <c r="W675" s="52">
        <v>0.54670204079183116</v>
      </c>
      <c r="X675" s="67">
        <v>1556.8456832970896</v>
      </c>
      <c r="Y675" s="67">
        <v>37.948113530366562</v>
      </c>
      <c r="Z675" s="52">
        <v>5.9018118059614268</v>
      </c>
      <c r="AA675" s="52">
        <v>0.16393921683226187</v>
      </c>
      <c r="AB675" s="68">
        <v>79.188270353108607</v>
      </c>
      <c r="AC675" s="68">
        <v>1.7713165736879557</v>
      </c>
      <c r="AD675" s="52">
        <v>7.7776877877159265</v>
      </c>
      <c r="AE675" s="52">
        <v>0.17592389043643167</v>
      </c>
      <c r="AF675" s="68">
        <v>333.08422629271843</v>
      </c>
      <c r="AG675" s="68">
        <v>6.8993280474901413</v>
      </c>
      <c r="AH675" s="67">
        <v>1774.4182910264863</v>
      </c>
      <c r="AI675" s="67">
        <v>37.573706533117758</v>
      </c>
      <c r="AJ675" s="68">
        <v>191.57496680236858</v>
      </c>
      <c r="AK675" s="68">
        <v>4.3539765182356494</v>
      </c>
      <c r="AL675" s="67">
        <v>2159.3466170909205</v>
      </c>
      <c r="AM675" s="67">
        <v>57.802777512950072</v>
      </c>
      <c r="AN675" s="52">
        <v>3.8140299307243177</v>
      </c>
      <c r="AO675" s="52">
        <v>0.40484116583107282</v>
      </c>
      <c r="AP675" s="68">
        <v>109.43885009163427</v>
      </c>
      <c r="AQ675" s="68">
        <v>2.4488631579146554</v>
      </c>
      <c r="AR675" s="71"/>
      <c r="AS675" s="71"/>
      <c r="AT675" s="70" t="s">
        <v>514</v>
      </c>
      <c r="AU675" s="70" t="s">
        <v>514</v>
      </c>
      <c r="AV675" s="70" t="s">
        <v>514</v>
      </c>
      <c r="AW675" s="70" t="s">
        <v>514</v>
      </c>
      <c r="AX675" s="70">
        <v>0.13246027693509146</v>
      </c>
      <c r="AY675" s="70">
        <v>1.0793059602118562E-2</v>
      </c>
      <c r="AZ675" s="70">
        <v>4.3574694444411692E-2</v>
      </c>
      <c r="BA675" s="70">
        <v>7.2280298841441194E-3</v>
      </c>
      <c r="BB675" s="70" t="s">
        <v>514</v>
      </c>
      <c r="BC675" s="70" t="s">
        <v>514</v>
      </c>
      <c r="BD675" s="70" t="s">
        <v>514</v>
      </c>
      <c r="BE675" s="70" t="s">
        <v>514</v>
      </c>
      <c r="BF675" s="70" t="s">
        <v>514</v>
      </c>
      <c r="BG675" s="70" t="s">
        <v>514</v>
      </c>
      <c r="BH675" s="70">
        <v>4.8166347452860683E-3</v>
      </c>
      <c r="BI675" s="70">
        <v>2.2608693702363177E-3</v>
      </c>
      <c r="BJ675" s="70">
        <v>3.5881918043021481E-2</v>
      </c>
      <c r="BK675" s="70">
        <v>5.5906671171846506E-3</v>
      </c>
    </row>
    <row r="676" spans="1:63" x14ac:dyDescent="0.15">
      <c r="A676" s="21" t="s">
        <v>598</v>
      </c>
      <c r="B676" s="21" t="s">
        <v>416</v>
      </c>
      <c r="C676" s="35">
        <v>39.561399999999999</v>
      </c>
      <c r="D676" s="35">
        <v>14.6051</v>
      </c>
      <c r="E676" s="35">
        <v>44.864899999999999</v>
      </c>
      <c r="F676" s="35">
        <v>0.213037</v>
      </c>
      <c r="G676" s="35">
        <v>0.33404499999999998</v>
      </c>
      <c r="H676" s="35" t="s">
        <v>514</v>
      </c>
      <c r="I676" s="35" t="s">
        <v>514</v>
      </c>
      <c r="J676" s="35" t="s">
        <v>514</v>
      </c>
      <c r="K676" s="35" t="s">
        <v>514</v>
      </c>
      <c r="L676" s="35">
        <v>99.578500000000005</v>
      </c>
      <c r="M676" s="35">
        <v>84.558000000000007</v>
      </c>
      <c r="N676" s="52">
        <v>1.657788936477461</v>
      </c>
      <c r="O676" s="52">
        <v>8.1878599911386796E-2</v>
      </c>
      <c r="P676" s="70" t="s">
        <v>514</v>
      </c>
      <c r="Q676" s="70" t="s">
        <v>514</v>
      </c>
      <c r="R676" s="55" t="s">
        <v>514</v>
      </c>
      <c r="S676" s="55" t="s">
        <v>514</v>
      </c>
      <c r="T676" s="52">
        <v>73.972228748941134</v>
      </c>
      <c r="U676" s="52">
        <v>1.4353585620030156</v>
      </c>
      <c r="V676" s="52">
        <v>34.063742541644864</v>
      </c>
      <c r="W676" s="52">
        <v>0.96123435743618657</v>
      </c>
      <c r="X676" s="67">
        <v>1428.4059144250798</v>
      </c>
      <c r="Y676" s="67">
        <v>25.298742353577708</v>
      </c>
      <c r="Z676" s="52">
        <v>5.6317942723553482</v>
      </c>
      <c r="AA676" s="52">
        <v>0.13500876680303919</v>
      </c>
      <c r="AB676" s="68">
        <v>81.584757482215849</v>
      </c>
      <c r="AC676" s="68">
        <v>2.0839018513975951</v>
      </c>
      <c r="AD676" s="52">
        <v>7.3517667898171979</v>
      </c>
      <c r="AE676" s="52">
        <v>0.14814643405173195</v>
      </c>
      <c r="AF676" s="68">
        <v>310.85305813969467</v>
      </c>
      <c r="AG676" s="68">
        <v>7.1548587159157009</v>
      </c>
      <c r="AH676" s="67">
        <v>1684.2413953470036</v>
      </c>
      <c r="AI676" s="67">
        <v>30.058965226494209</v>
      </c>
      <c r="AJ676" s="68">
        <v>183.43492374653673</v>
      </c>
      <c r="AK676" s="68">
        <v>4.2593248547957439</v>
      </c>
      <c r="AL676" s="67">
        <v>2795.1771697333716</v>
      </c>
      <c r="AM676" s="67">
        <v>59.86716242412686</v>
      </c>
      <c r="AN676" s="52">
        <v>3.3665739053320793</v>
      </c>
      <c r="AO676" s="52">
        <v>0.33026516159903307</v>
      </c>
      <c r="AP676" s="68">
        <v>110.95883412068474</v>
      </c>
      <c r="AQ676" s="68">
        <v>2.7021938294230683</v>
      </c>
      <c r="AR676" s="71"/>
      <c r="AS676" s="71"/>
      <c r="AT676" s="70" t="s">
        <v>514</v>
      </c>
      <c r="AU676" s="70" t="s">
        <v>514</v>
      </c>
      <c r="AV676" s="70">
        <v>5.9108208772015967E-3</v>
      </c>
      <c r="AW676" s="70">
        <v>2.9554104386007984E-3</v>
      </c>
      <c r="AX676" s="70">
        <v>0.14394016760279937</v>
      </c>
      <c r="AY676" s="70">
        <v>9.2231600236285897E-3</v>
      </c>
      <c r="AZ676" s="70">
        <v>4.6052876118975392E-2</v>
      </c>
      <c r="BA676" s="70">
        <v>6.8149996050501701E-3</v>
      </c>
      <c r="BB676" s="70" t="s">
        <v>514</v>
      </c>
      <c r="BC676" s="70" t="s">
        <v>514</v>
      </c>
      <c r="BD676" s="70" t="s">
        <v>514</v>
      </c>
      <c r="BE676" s="70" t="s">
        <v>514</v>
      </c>
      <c r="BF676" s="70">
        <v>1.7235986472867971E-4</v>
      </c>
      <c r="BG676" s="70">
        <v>2.0277631144550553E-4</v>
      </c>
      <c r="BH676" s="70">
        <v>3.7353493943034816E-3</v>
      </c>
      <c r="BI676" s="70">
        <v>2.2608693702363177E-3</v>
      </c>
      <c r="BJ676" s="70">
        <v>3.689840297341869E-2</v>
      </c>
      <c r="BK676" s="70">
        <v>5.6923156102243718E-3</v>
      </c>
    </row>
    <row r="677" spans="1:63" x14ac:dyDescent="0.15">
      <c r="A677" s="21" t="s">
        <v>598</v>
      </c>
      <c r="B677" s="21" t="s">
        <v>417</v>
      </c>
      <c r="C677" s="35">
        <v>40.462699999999998</v>
      </c>
      <c r="D677" s="35">
        <v>10.487500000000001</v>
      </c>
      <c r="E677" s="35">
        <v>48.450099999999999</v>
      </c>
      <c r="F677" s="35">
        <v>0.19636300000000001</v>
      </c>
      <c r="G677" s="35">
        <v>0.42619600000000002</v>
      </c>
      <c r="H677" s="35" t="s">
        <v>514</v>
      </c>
      <c r="I677" s="35" t="s">
        <v>514</v>
      </c>
      <c r="J677" s="35" t="s">
        <v>514</v>
      </c>
      <c r="K677" s="35" t="s">
        <v>514</v>
      </c>
      <c r="L677" s="35">
        <v>100.023</v>
      </c>
      <c r="M677" s="35">
        <v>89.171800000000005</v>
      </c>
      <c r="N677" s="52">
        <v>1.4060880552683832</v>
      </c>
      <c r="O677" s="52">
        <v>8.6932834473818082E-2</v>
      </c>
      <c r="P677" s="70" t="s">
        <v>514</v>
      </c>
      <c r="Q677" s="70" t="s">
        <v>514</v>
      </c>
      <c r="R677" s="55" t="s">
        <v>514</v>
      </c>
      <c r="S677" s="55" t="s">
        <v>514</v>
      </c>
      <c r="T677" s="52">
        <v>104.06349574521863</v>
      </c>
      <c r="U677" s="52">
        <v>2.6144030950769213</v>
      </c>
      <c r="V677" s="52">
        <v>33.583125362926765</v>
      </c>
      <c r="W677" s="52">
        <v>1.0213115047759482</v>
      </c>
      <c r="X677" s="67">
        <v>1276.6134603036137</v>
      </c>
      <c r="Y677" s="67">
        <v>25.298742353577708</v>
      </c>
      <c r="Z677" s="52">
        <v>4.0309760374050265</v>
      </c>
      <c r="AA677" s="52">
        <v>0.10607831677381649</v>
      </c>
      <c r="AB677" s="68">
        <v>42.824183046220583</v>
      </c>
      <c r="AC677" s="68">
        <v>1.3545362034084369</v>
      </c>
      <c r="AD677" s="52">
        <v>5.4536406035293812</v>
      </c>
      <c r="AE677" s="52">
        <v>0.1388872819234987</v>
      </c>
      <c r="AF677" s="68">
        <v>845.80651248860613</v>
      </c>
      <c r="AG677" s="68">
        <v>16.60949344766145</v>
      </c>
      <c r="AH677" s="67">
        <v>1129.0898813201886</v>
      </c>
      <c r="AI677" s="67">
        <v>22.544223919870657</v>
      </c>
      <c r="AJ677" s="68">
        <v>153.9036047532862</v>
      </c>
      <c r="AK677" s="68">
        <v>3.3128082203966898</v>
      </c>
      <c r="AL677" s="67">
        <v>3581.7078208917278</v>
      </c>
      <c r="AM677" s="67">
        <v>78.44662662471795</v>
      </c>
      <c r="AN677" s="52">
        <v>3.0043475990621715</v>
      </c>
      <c r="AO677" s="52">
        <v>0.46876345517282114</v>
      </c>
      <c r="AP677" s="68">
        <v>70.003708893491364</v>
      </c>
      <c r="AQ677" s="68">
        <v>2.111088929236772</v>
      </c>
      <c r="AR677" s="71"/>
      <c r="AS677" s="71"/>
      <c r="AT677" s="70" t="s">
        <v>514</v>
      </c>
      <c r="AU677" s="70" t="s">
        <v>514</v>
      </c>
      <c r="AV677" s="70">
        <v>9.9745102302776934E-3</v>
      </c>
      <c r="AW677" s="70">
        <v>3.6942630482509975E-3</v>
      </c>
      <c r="AX677" s="70">
        <v>0.10851930836311936</v>
      </c>
      <c r="AY677" s="70">
        <v>8.9288038526617198E-3</v>
      </c>
      <c r="AZ677" s="70">
        <v>4.2025830897809383E-2</v>
      </c>
      <c r="BA677" s="70">
        <v>6.298711756182733E-3</v>
      </c>
      <c r="BB677" s="70" t="s">
        <v>514</v>
      </c>
      <c r="BC677" s="70" t="s">
        <v>514</v>
      </c>
      <c r="BD677" s="70" t="s">
        <v>514</v>
      </c>
      <c r="BE677" s="70" t="s">
        <v>514</v>
      </c>
      <c r="BF677" s="70">
        <v>2.0277631144550553E-4</v>
      </c>
      <c r="BG677" s="70">
        <v>2.1291512701778083E-4</v>
      </c>
      <c r="BH677" s="70">
        <v>3.6370507260323377E-3</v>
      </c>
      <c r="BI677" s="70">
        <v>2.2608693702363177E-3</v>
      </c>
      <c r="BJ677" s="70">
        <v>2.0126401621864742E-2</v>
      </c>
      <c r="BK677" s="70">
        <v>3.456048763350511E-3</v>
      </c>
    </row>
    <row r="678" spans="1:63" x14ac:dyDescent="0.15">
      <c r="A678" s="21" t="s">
        <v>598</v>
      </c>
      <c r="B678" s="21" t="s">
        <v>418</v>
      </c>
      <c r="C678" s="35">
        <v>40.355600000000003</v>
      </c>
      <c r="D678" s="35">
        <v>10.2018</v>
      </c>
      <c r="E678" s="35">
        <v>48.422600000000003</v>
      </c>
      <c r="F678" s="35">
        <v>0.202488</v>
      </c>
      <c r="G678" s="35">
        <v>0.42127500000000001</v>
      </c>
      <c r="H678" s="35" t="s">
        <v>514</v>
      </c>
      <c r="I678" s="35" t="s">
        <v>514</v>
      </c>
      <c r="J678" s="35" t="s">
        <v>514</v>
      </c>
      <c r="K678" s="35" t="s">
        <v>514</v>
      </c>
      <c r="L678" s="35">
        <v>99.603700000000003</v>
      </c>
      <c r="M678" s="35">
        <v>89.430300000000003</v>
      </c>
      <c r="N678" s="52">
        <v>1.4394460033804295</v>
      </c>
      <c r="O678" s="52">
        <v>8.6932834473818082E-2</v>
      </c>
      <c r="P678" s="70" t="s">
        <v>514</v>
      </c>
      <c r="Q678" s="70" t="s">
        <v>514</v>
      </c>
      <c r="R678" s="55" t="s">
        <v>514</v>
      </c>
      <c r="S678" s="55" t="s">
        <v>514</v>
      </c>
      <c r="T678" s="52">
        <v>118.82718381153538</v>
      </c>
      <c r="U678" s="52">
        <v>2.6144030950769213</v>
      </c>
      <c r="V678" s="52">
        <v>17.542527023210404</v>
      </c>
      <c r="W678" s="52">
        <v>0.43856317558026009</v>
      </c>
      <c r="X678" s="67">
        <v>1271.7483175433101</v>
      </c>
      <c r="Y678" s="67">
        <v>27.24479945769907</v>
      </c>
      <c r="Z678" s="52">
        <v>4.0888369374634719</v>
      </c>
      <c r="AA678" s="52">
        <v>0.11572180011689072</v>
      </c>
      <c r="AB678" s="68">
        <v>53.347887395778436</v>
      </c>
      <c r="AC678" s="68">
        <v>1.3545362034084369</v>
      </c>
      <c r="AD678" s="52">
        <v>5.9351165141975111</v>
      </c>
      <c r="AE678" s="52">
        <v>0.1203689776670322</v>
      </c>
      <c r="AF678" s="68">
        <v>871.35957933116219</v>
      </c>
      <c r="AG678" s="68">
        <v>19.164800131917058</v>
      </c>
      <c r="AH678" s="67">
        <v>1143.1800212701078</v>
      </c>
      <c r="AI678" s="67">
        <v>19.726195929886824</v>
      </c>
      <c r="AJ678" s="68">
        <v>155.41803136832468</v>
      </c>
      <c r="AK678" s="68">
        <v>3.9753698644760278</v>
      </c>
      <c r="AL678" s="67">
        <v>3587.9009756252581</v>
      </c>
      <c r="AM678" s="67">
        <v>93.929513458543866</v>
      </c>
      <c r="AN678" s="52">
        <v>2.2479338418514829</v>
      </c>
      <c r="AO678" s="52">
        <v>0.4154948807213642</v>
      </c>
      <c r="AP678" s="68">
        <v>71.354805808202897</v>
      </c>
      <c r="AQ678" s="68">
        <v>1.6044275862199466</v>
      </c>
      <c r="AR678" s="71"/>
      <c r="AS678" s="71"/>
      <c r="AT678" s="70" t="s">
        <v>514</v>
      </c>
      <c r="AU678" s="70" t="s">
        <v>514</v>
      </c>
      <c r="AV678" s="70">
        <v>9.4203707730400443E-3</v>
      </c>
      <c r="AW678" s="70">
        <v>2.8630538623945229E-3</v>
      </c>
      <c r="AX678" s="70">
        <v>0.10547762792979504</v>
      </c>
      <c r="AY678" s="70">
        <v>8.5363289580392254E-3</v>
      </c>
      <c r="AZ678" s="70">
        <v>4.5536588270107953E-2</v>
      </c>
      <c r="BA678" s="70">
        <v>6.8149996050501701E-3</v>
      </c>
      <c r="BB678" s="70">
        <v>9.8982941291387563E-4</v>
      </c>
      <c r="BC678" s="70">
        <v>6.7781796753884965E-4</v>
      </c>
      <c r="BD678" s="70" t="s">
        <v>514</v>
      </c>
      <c r="BE678" s="70" t="s">
        <v>514</v>
      </c>
      <c r="BF678" s="70" t="s">
        <v>514</v>
      </c>
      <c r="BG678" s="70" t="s">
        <v>514</v>
      </c>
      <c r="BH678" s="70" t="s">
        <v>514</v>
      </c>
      <c r="BI678" s="70" t="s">
        <v>514</v>
      </c>
      <c r="BJ678" s="70">
        <v>2.073629258010307E-2</v>
      </c>
      <c r="BK678" s="70">
        <v>4.574182186787441E-3</v>
      </c>
    </row>
    <row r="679" spans="1:63" x14ac:dyDescent="0.15">
      <c r="A679" s="21" t="s">
        <v>598</v>
      </c>
      <c r="B679" s="21" t="s">
        <v>419</v>
      </c>
      <c r="C679" s="35">
        <v>39.460599999999999</v>
      </c>
      <c r="D679" s="35">
        <v>14.636900000000001</v>
      </c>
      <c r="E679" s="35">
        <v>44.7729</v>
      </c>
      <c r="F679" s="35">
        <v>0.21290600000000001</v>
      </c>
      <c r="G679" s="35">
        <v>0.33446100000000001</v>
      </c>
      <c r="H679" s="35" t="s">
        <v>514</v>
      </c>
      <c r="I679" s="35" t="s">
        <v>514</v>
      </c>
      <c r="J679" s="35" t="s">
        <v>514</v>
      </c>
      <c r="K679" s="35" t="s">
        <v>514</v>
      </c>
      <c r="L679" s="35">
        <v>99.4178</v>
      </c>
      <c r="M679" s="35">
        <v>84.502700000000004</v>
      </c>
      <c r="N679" s="52">
        <v>1.6102791315906071</v>
      </c>
      <c r="O679" s="52">
        <v>7.8846059173928035E-2</v>
      </c>
      <c r="P679" s="70" t="s">
        <v>514</v>
      </c>
      <c r="Q679" s="70" t="s">
        <v>514</v>
      </c>
      <c r="R679" s="55" t="s">
        <v>514</v>
      </c>
      <c r="S679" s="55" t="s">
        <v>514</v>
      </c>
      <c r="T679" s="52">
        <v>86.787930195396626</v>
      </c>
      <c r="U679" s="52">
        <v>1.7941982025037695</v>
      </c>
      <c r="V679" s="52">
        <v>17.001832697152551</v>
      </c>
      <c r="W679" s="52">
        <v>0.66084862073737827</v>
      </c>
      <c r="X679" s="67">
        <v>1376.8354011658637</v>
      </c>
      <c r="Y679" s="67">
        <v>30.163885113881115</v>
      </c>
      <c r="Z679" s="52">
        <v>5.4485680888369385</v>
      </c>
      <c r="AA679" s="52">
        <v>0.12536528345996495</v>
      </c>
      <c r="AB679" s="68">
        <v>102.21538581105203</v>
      </c>
      <c r="AC679" s="68">
        <v>2.3964871291072343</v>
      </c>
      <c r="AD679" s="52">
        <v>8.3610143717946208</v>
      </c>
      <c r="AE679" s="52">
        <v>0.17592389043643167</v>
      </c>
      <c r="AF679" s="68">
        <v>336.02282897961243</v>
      </c>
      <c r="AG679" s="68">
        <v>6.132736042213458</v>
      </c>
      <c r="AH679" s="67">
        <v>1687.9987660003153</v>
      </c>
      <c r="AI679" s="67">
        <v>37.573706533117758</v>
      </c>
      <c r="AJ679" s="68">
        <v>178.13443059390198</v>
      </c>
      <c r="AK679" s="68">
        <v>3.9753698644760278</v>
      </c>
      <c r="AL679" s="67">
        <v>2537.129055836273</v>
      </c>
      <c r="AM679" s="67">
        <v>50.577430323831315</v>
      </c>
      <c r="AN679" s="52">
        <v>3.9738356540786883</v>
      </c>
      <c r="AO679" s="52">
        <v>0.42614859561165558</v>
      </c>
      <c r="AP679" s="68">
        <v>99.643397459975645</v>
      </c>
      <c r="AQ679" s="68">
        <v>2.2799760435757142</v>
      </c>
      <c r="AR679" s="71"/>
      <c r="AS679" s="71"/>
      <c r="AT679" s="70" t="s">
        <v>514</v>
      </c>
      <c r="AU679" s="70" t="s">
        <v>514</v>
      </c>
      <c r="AV679" s="70">
        <v>1.0159223382690243E-2</v>
      </c>
      <c r="AW679" s="70">
        <v>3.6019064720447225E-3</v>
      </c>
      <c r="AX679" s="70">
        <v>0.12941859650176712</v>
      </c>
      <c r="AY679" s="70">
        <v>7.6532604451386163E-3</v>
      </c>
      <c r="AZ679" s="70">
        <v>4.7395224526030733E-2</v>
      </c>
      <c r="BA679" s="70">
        <v>8.7768934307464307E-3</v>
      </c>
      <c r="BB679" s="70">
        <v>4.8415569109917827E-4</v>
      </c>
      <c r="BC679" s="70">
        <v>4.3036061431038069E-4</v>
      </c>
      <c r="BD679" s="70" t="s">
        <v>514</v>
      </c>
      <c r="BE679" s="70" t="s">
        <v>514</v>
      </c>
      <c r="BF679" s="70" t="s">
        <v>514</v>
      </c>
      <c r="BG679" s="70" t="s">
        <v>514</v>
      </c>
      <c r="BH679" s="70">
        <v>5.7996214279975112E-3</v>
      </c>
      <c r="BI679" s="70">
        <v>2.2608693702363177E-3</v>
      </c>
      <c r="BJ679" s="70">
        <v>3.7406645438617298E-2</v>
      </c>
      <c r="BK679" s="70">
        <v>5.8956125963038133E-3</v>
      </c>
    </row>
    <row r="680" spans="1:63" x14ac:dyDescent="0.15">
      <c r="A680" s="21" t="s">
        <v>598</v>
      </c>
      <c r="B680" s="21" t="s">
        <v>420</v>
      </c>
      <c r="C680" s="35">
        <v>40.087699999999998</v>
      </c>
      <c r="D680" s="35">
        <v>10.829599999999999</v>
      </c>
      <c r="E680" s="35">
        <v>48.018000000000001</v>
      </c>
      <c r="F680" s="35">
        <v>0.2109</v>
      </c>
      <c r="G680" s="35">
        <v>0.42006599999999999</v>
      </c>
      <c r="H680" s="35" t="s">
        <v>514</v>
      </c>
      <c r="I680" s="35" t="s">
        <v>514</v>
      </c>
      <c r="J680" s="35" t="s">
        <v>514</v>
      </c>
      <c r="K680" s="35" t="s">
        <v>514</v>
      </c>
      <c r="L680" s="35">
        <v>99.566299999999998</v>
      </c>
      <c r="M680" s="35">
        <v>88.769000000000005</v>
      </c>
      <c r="N680" s="52">
        <v>1.3777843417187681</v>
      </c>
      <c r="O680" s="52">
        <v>6.7726743136579212E-2</v>
      </c>
      <c r="P680" s="70" t="s">
        <v>514</v>
      </c>
      <c r="Q680" s="70" t="s">
        <v>514</v>
      </c>
      <c r="R680" s="55" t="s">
        <v>514</v>
      </c>
      <c r="S680" s="55" t="s">
        <v>514</v>
      </c>
      <c r="T680" s="52">
        <v>120.87769604296825</v>
      </c>
      <c r="U680" s="52">
        <v>2.3068262603619893</v>
      </c>
      <c r="V680" s="52">
        <v>14.538669656222321</v>
      </c>
      <c r="W680" s="52">
        <v>0.4445708903142363</v>
      </c>
      <c r="X680" s="67">
        <v>1296.0740313448273</v>
      </c>
      <c r="Y680" s="67">
        <v>30.163885113881115</v>
      </c>
      <c r="Z680" s="52">
        <v>4.2624196376388079</v>
      </c>
      <c r="AA680" s="52">
        <v>0.10607831677381649</v>
      </c>
      <c r="AB680" s="68">
        <v>57.6198861911435</v>
      </c>
      <c r="AC680" s="68">
        <v>1.7713165736879557</v>
      </c>
      <c r="AD680" s="52">
        <v>7.3980625504583637</v>
      </c>
      <c r="AE680" s="52">
        <v>0.18518304256466492</v>
      </c>
      <c r="AF680" s="68">
        <v>797.25568548774959</v>
      </c>
      <c r="AG680" s="68">
        <v>15.331840105533646</v>
      </c>
      <c r="AH680" s="67">
        <v>1249.3257422261654</v>
      </c>
      <c r="AI680" s="67">
        <v>23.483566583198598</v>
      </c>
      <c r="AJ680" s="68">
        <v>161.38108616503874</v>
      </c>
      <c r="AK680" s="68">
        <v>3.9753698644760278</v>
      </c>
      <c r="AL680" s="67">
        <v>3406.2351034417006</v>
      </c>
      <c r="AM680" s="67">
        <v>103.21924555883942</v>
      </c>
      <c r="AN680" s="52">
        <v>2.3544709907543973</v>
      </c>
      <c r="AO680" s="52">
        <v>0.40484116583107282</v>
      </c>
      <c r="AP680" s="68">
        <v>83.936895826454062</v>
      </c>
      <c r="AQ680" s="68">
        <v>2.0266453720673012</v>
      </c>
      <c r="AR680" s="71"/>
      <c r="AS680" s="71"/>
      <c r="AT680" s="70" t="s">
        <v>514</v>
      </c>
      <c r="AU680" s="70" t="s">
        <v>514</v>
      </c>
      <c r="AV680" s="70">
        <v>7.2038129440894451E-3</v>
      </c>
      <c r="AW680" s="70">
        <v>3.417193319632173E-3</v>
      </c>
      <c r="AX680" s="70">
        <v>0.10793059602118563</v>
      </c>
      <c r="AY680" s="70">
        <v>8.6344476816948498E-3</v>
      </c>
      <c r="AZ680" s="70">
        <v>4.4090982293279131E-2</v>
      </c>
      <c r="BA680" s="70">
        <v>7.2280298841441194E-3</v>
      </c>
      <c r="BB680" s="70">
        <v>1.3879129811509776E-3</v>
      </c>
      <c r="BC680" s="70">
        <v>8.9299827469403997E-4</v>
      </c>
      <c r="BD680" s="70" t="s">
        <v>514</v>
      </c>
      <c r="BE680" s="70" t="s">
        <v>514</v>
      </c>
      <c r="BF680" s="70" t="s">
        <v>514</v>
      </c>
      <c r="BG680" s="70" t="s">
        <v>514</v>
      </c>
      <c r="BH680" s="70" t="s">
        <v>514</v>
      </c>
      <c r="BI680" s="70" t="s">
        <v>514</v>
      </c>
      <c r="BJ680" s="70">
        <v>3.1104438870154599E-2</v>
      </c>
      <c r="BK680" s="70">
        <v>5.0824246519860462E-3</v>
      </c>
    </row>
    <row r="681" spans="1:63" x14ac:dyDescent="0.15">
      <c r="A681" s="21" t="s">
        <v>598</v>
      </c>
      <c r="B681" s="21" t="s">
        <v>421</v>
      </c>
      <c r="C681" s="35">
        <v>40.099200000000003</v>
      </c>
      <c r="D681" s="35">
        <v>10.4831</v>
      </c>
      <c r="E681" s="35">
        <v>48.230600000000003</v>
      </c>
      <c r="F681" s="35">
        <v>0.204321</v>
      </c>
      <c r="G681" s="35">
        <v>0.41503400000000001</v>
      </c>
      <c r="H681" s="35" t="s">
        <v>514</v>
      </c>
      <c r="I681" s="35" t="s">
        <v>514</v>
      </c>
      <c r="J681" s="35" t="s">
        <v>514</v>
      </c>
      <c r="K681" s="35" t="s">
        <v>514</v>
      </c>
      <c r="L681" s="35">
        <v>99.432299999999998</v>
      </c>
      <c r="M681" s="35">
        <v>89.132000000000005</v>
      </c>
      <c r="N681" s="52">
        <v>1.221103070283398</v>
      </c>
      <c r="O681" s="52">
        <v>7.7835212261441772E-2</v>
      </c>
      <c r="P681" s="70" t="s">
        <v>514</v>
      </c>
      <c r="Q681" s="70" t="s">
        <v>514</v>
      </c>
      <c r="R681" s="55" t="s">
        <v>514</v>
      </c>
      <c r="S681" s="55" t="s">
        <v>514</v>
      </c>
      <c r="T681" s="52">
        <v>118.6733953941779</v>
      </c>
      <c r="U681" s="52">
        <v>2.2555634545761678</v>
      </c>
      <c r="V681" s="52">
        <v>15.584012019934175</v>
      </c>
      <c r="W681" s="52">
        <v>0.4445708903142363</v>
      </c>
      <c r="X681" s="67">
        <v>1298.9931170010093</v>
      </c>
      <c r="Y681" s="67">
        <v>23.352685249456346</v>
      </c>
      <c r="Z681" s="52">
        <v>4.0599064874342492</v>
      </c>
      <c r="AA681" s="52">
        <v>0.12536528345996495</v>
      </c>
      <c r="AB681" s="68">
        <v>59.703788042541099</v>
      </c>
      <c r="AC681" s="68">
        <v>1.1461460182686773</v>
      </c>
      <c r="AD681" s="52">
        <v>6.0462263397363101</v>
      </c>
      <c r="AE681" s="52">
        <v>0.14814643405173195</v>
      </c>
      <c r="AF681" s="68">
        <v>879.02549938392906</v>
      </c>
      <c r="AG681" s="68">
        <v>16.60949344766145</v>
      </c>
      <c r="AH681" s="67">
        <v>1150.6947625767314</v>
      </c>
      <c r="AI681" s="67">
        <v>25.362251909854489</v>
      </c>
      <c r="AJ681" s="68">
        <v>159.77200788656037</v>
      </c>
      <c r="AK681" s="68">
        <v>3.5021115472765008</v>
      </c>
      <c r="AL681" s="67">
        <v>3489.8426923443608</v>
      </c>
      <c r="AM681" s="67">
        <v>69.156894524422412</v>
      </c>
      <c r="AN681" s="52">
        <v>3.5263796286864499</v>
      </c>
      <c r="AO681" s="52">
        <v>0.38353373605049002</v>
      </c>
      <c r="AP681" s="68">
        <v>72.114797822728136</v>
      </c>
      <c r="AQ681" s="68">
        <v>1.519984029050476</v>
      </c>
      <c r="AR681" s="71"/>
      <c r="AS681" s="71"/>
      <c r="AT681" s="70" t="s">
        <v>514</v>
      </c>
      <c r="AU681" s="70" t="s">
        <v>514</v>
      </c>
      <c r="AV681" s="70">
        <v>1.0159223382690243E-2</v>
      </c>
      <c r="AW681" s="70">
        <v>3.6942630482509975E-3</v>
      </c>
      <c r="AX681" s="70">
        <v>0.11116851390182118</v>
      </c>
      <c r="AY681" s="70">
        <v>7.9476166161054872E-3</v>
      </c>
      <c r="AZ681" s="70">
        <v>4.7808254805124677E-2</v>
      </c>
      <c r="BA681" s="70">
        <v>7.2280298841441194E-3</v>
      </c>
      <c r="BB681" s="70">
        <v>8.7148024397852087E-4</v>
      </c>
      <c r="BC681" s="70">
        <v>6.1326387539229247E-4</v>
      </c>
      <c r="BD681" s="70" t="s">
        <v>514</v>
      </c>
      <c r="BE681" s="70" t="s">
        <v>514</v>
      </c>
      <c r="BF681" s="70" t="s">
        <v>514</v>
      </c>
      <c r="BG681" s="70" t="s">
        <v>514</v>
      </c>
      <c r="BH681" s="70" t="s">
        <v>514</v>
      </c>
      <c r="BI681" s="70" t="s">
        <v>514</v>
      </c>
      <c r="BJ681" s="70">
        <v>2.5310474766890509E-2</v>
      </c>
      <c r="BK681" s="70">
        <v>4.4725336937477206E-3</v>
      </c>
    </row>
    <row r="682" spans="1:63" x14ac:dyDescent="0.15">
      <c r="A682" s="21" t="s">
        <v>598</v>
      </c>
      <c r="B682" s="21" t="s">
        <v>422</v>
      </c>
      <c r="C682" s="35">
        <v>38.9148</v>
      </c>
      <c r="D682" s="35">
        <v>18.5853</v>
      </c>
      <c r="E682" s="35">
        <v>41.430199999999999</v>
      </c>
      <c r="F682" s="35">
        <v>0.22805800000000001</v>
      </c>
      <c r="G682" s="35">
        <v>0.173151</v>
      </c>
      <c r="H682" s="35" t="s">
        <v>514</v>
      </c>
      <c r="I682" s="35" t="s">
        <v>514</v>
      </c>
      <c r="J682" s="35" t="s">
        <v>514</v>
      </c>
      <c r="K682" s="35" t="s">
        <v>514</v>
      </c>
      <c r="L682" s="35">
        <v>99.331500000000005</v>
      </c>
      <c r="M682" s="35">
        <v>79.894300000000001</v>
      </c>
      <c r="N682" s="52">
        <v>1.7487651586012243</v>
      </c>
      <c r="O682" s="52">
        <v>8.5921987561331833E-2</v>
      </c>
      <c r="P682" s="70" t="s">
        <v>514</v>
      </c>
      <c r="Q682" s="70" t="s">
        <v>514</v>
      </c>
      <c r="R682" s="55" t="s">
        <v>514</v>
      </c>
      <c r="S682" s="55" t="s">
        <v>514</v>
      </c>
      <c r="T682" s="52">
        <v>65.513865794280505</v>
      </c>
      <c r="U682" s="52">
        <v>0.87146769835897375</v>
      </c>
      <c r="V682" s="52">
        <v>47.460946398411714</v>
      </c>
      <c r="W682" s="52">
        <v>0.78100291541690159</v>
      </c>
      <c r="X682" s="67">
        <v>1628.8497961495802</v>
      </c>
      <c r="Y682" s="67">
        <v>25.298742353577708</v>
      </c>
      <c r="Z682" s="52">
        <v>6.3454120397428415</v>
      </c>
      <c r="AA682" s="52">
        <v>0.13500876680303919</v>
      </c>
      <c r="AB682" s="68">
        <v>83.981244611323078</v>
      </c>
      <c r="AC682" s="68">
        <v>1.6671214811180761</v>
      </c>
      <c r="AD682" s="52">
        <v>8.3239777632816878</v>
      </c>
      <c r="AE682" s="52">
        <v>0.19444219469289817</v>
      </c>
      <c r="AF682" s="68">
        <v>142.96940898410125</v>
      </c>
      <c r="AG682" s="68">
        <v>2.8108373526811685</v>
      </c>
      <c r="AH682" s="67">
        <v>2095.673481884643</v>
      </c>
      <c r="AI682" s="67">
        <v>29.119622563166264</v>
      </c>
      <c r="AJ682" s="68">
        <v>215.52183765266463</v>
      </c>
      <c r="AK682" s="68">
        <v>3.6914148741563113</v>
      </c>
      <c r="AL682" s="67">
        <v>1498.7434455143482</v>
      </c>
      <c r="AM682" s="67">
        <v>31.997966123240218</v>
      </c>
      <c r="AN682" s="52">
        <v>4.6769808368379193</v>
      </c>
      <c r="AO682" s="52">
        <v>0.4154948807213642</v>
      </c>
      <c r="AP682" s="68">
        <v>125.5675695110032</v>
      </c>
      <c r="AQ682" s="68">
        <v>2.3644196007451845</v>
      </c>
      <c r="AR682" s="71"/>
      <c r="AS682" s="71"/>
      <c r="AT682" s="70" t="s">
        <v>514</v>
      </c>
      <c r="AU682" s="70" t="s">
        <v>514</v>
      </c>
      <c r="AV682" s="70">
        <v>8.8662313158023934E-3</v>
      </c>
      <c r="AW682" s="70">
        <v>2.7706972861882484E-3</v>
      </c>
      <c r="AX682" s="70">
        <v>0.1520840216662161</v>
      </c>
      <c r="AY682" s="70">
        <v>9.8118723655623297E-3</v>
      </c>
      <c r="AZ682" s="70">
        <v>6.2780602422280354E-2</v>
      </c>
      <c r="BA682" s="70">
        <v>9.2931812796138678E-3</v>
      </c>
      <c r="BB682" s="70" t="s">
        <v>514</v>
      </c>
      <c r="BC682" s="70" t="s">
        <v>514</v>
      </c>
      <c r="BD682" s="70" t="s">
        <v>514</v>
      </c>
      <c r="BE682" s="70" t="s">
        <v>514</v>
      </c>
      <c r="BF682" s="70" t="s">
        <v>514</v>
      </c>
      <c r="BG682" s="70" t="s">
        <v>514</v>
      </c>
      <c r="BH682" s="70">
        <v>5.6030240914552226E-3</v>
      </c>
      <c r="BI682" s="70">
        <v>2.2608693702363177E-3</v>
      </c>
      <c r="BJ682" s="70">
        <v>4.2590718583643064E-2</v>
      </c>
      <c r="BK682" s="70">
        <v>6.4038550615024177E-3</v>
      </c>
    </row>
    <row r="683" spans="1:63" x14ac:dyDescent="0.15">
      <c r="A683" s="21" t="s">
        <v>598</v>
      </c>
      <c r="B683" s="21" t="s">
        <v>423</v>
      </c>
      <c r="C683" s="35">
        <v>40.053899999999999</v>
      </c>
      <c r="D683" s="35">
        <v>10.853199999999999</v>
      </c>
      <c r="E683" s="35">
        <v>48.095999999999997</v>
      </c>
      <c r="F683" s="35">
        <v>0.21129800000000001</v>
      </c>
      <c r="G683" s="35">
        <v>0.44376300000000002</v>
      </c>
      <c r="H683" s="35" t="s">
        <v>514</v>
      </c>
      <c r="I683" s="35" t="s">
        <v>514</v>
      </c>
      <c r="J683" s="35" t="s">
        <v>514</v>
      </c>
      <c r="K683" s="35" t="s">
        <v>514</v>
      </c>
      <c r="L683" s="35">
        <v>99.658100000000005</v>
      </c>
      <c r="M683" s="35">
        <v>88.763499999999993</v>
      </c>
      <c r="N683" s="52">
        <v>1.2150379888084806</v>
      </c>
      <c r="O683" s="52">
        <v>6.3683355486634174E-2</v>
      </c>
      <c r="P683" s="70" t="s">
        <v>514</v>
      </c>
      <c r="Q683" s="70" t="s">
        <v>514</v>
      </c>
      <c r="R683" s="55" t="s">
        <v>514</v>
      </c>
      <c r="S683" s="55" t="s">
        <v>514</v>
      </c>
      <c r="T683" s="52">
        <v>103.55086768736041</v>
      </c>
      <c r="U683" s="52">
        <v>1.9479866198612354</v>
      </c>
      <c r="V683" s="52">
        <v>26.433944829495129</v>
      </c>
      <c r="W683" s="52">
        <v>0.66084862073737827</v>
      </c>
      <c r="X683" s="67">
        <v>1283.4246601680384</v>
      </c>
      <c r="Y683" s="67">
        <v>25.298742353577708</v>
      </c>
      <c r="Z683" s="52">
        <v>4.1659848042080663</v>
      </c>
      <c r="AA683" s="52">
        <v>0.10607831677381649</v>
      </c>
      <c r="AB683" s="68">
        <v>58.453446931702544</v>
      </c>
      <c r="AC683" s="68">
        <v>1.4587312959783165</v>
      </c>
      <c r="AD683" s="52">
        <v>7.0091781610725672</v>
      </c>
      <c r="AE683" s="52">
        <v>0.1574055861799652</v>
      </c>
      <c r="AF683" s="68">
        <v>776.81323201370469</v>
      </c>
      <c r="AG683" s="68">
        <v>16.60949344766145</v>
      </c>
      <c r="AH683" s="67">
        <v>1213.6307210197037</v>
      </c>
      <c r="AI683" s="67">
        <v>30.998307889822151</v>
      </c>
      <c r="AJ683" s="68">
        <v>156.74315465648337</v>
      </c>
      <c r="AK683" s="68">
        <v>3.5967632107164058</v>
      </c>
      <c r="AL683" s="67">
        <v>3489.8426923443608</v>
      </c>
      <c r="AM683" s="67">
        <v>88.768551180601889</v>
      </c>
      <c r="AN683" s="52">
        <v>2.8019270161466352</v>
      </c>
      <c r="AO683" s="52">
        <v>0.22372801269611917</v>
      </c>
      <c r="AP683" s="68">
        <v>80.052492196658392</v>
      </c>
      <c r="AQ683" s="68">
        <v>1.519984029050476</v>
      </c>
      <c r="AR683" s="71"/>
      <c r="AS683" s="71"/>
      <c r="AT683" s="70" t="s">
        <v>514</v>
      </c>
      <c r="AU683" s="70" t="s">
        <v>514</v>
      </c>
      <c r="AV683" s="70">
        <v>8.2197352823584688E-3</v>
      </c>
      <c r="AW683" s="70">
        <v>2.8630538623945229E-3</v>
      </c>
      <c r="AX683" s="70">
        <v>0.10528139048248381</v>
      </c>
      <c r="AY683" s="70">
        <v>8.2419727870723554E-3</v>
      </c>
      <c r="AZ683" s="70">
        <v>4.2955149025770765E-2</v>
      </c>
      <c r="BA683" s="70">
        <v>7.8475753027850443E-3</v>
      </c>
      <c r="BB683" s="70">
        <v>4.6263766038365922E-4</v>
      </c>
      <c r="BC683" s="70">
        <v>4.0884258359486165E-4</v>
      </c>
      <c r="BD683" s="70" t="s">
        <v>514</v>
      </c>
      <c r="BE683" s="70" t="s">
        <v>514</v>
      </c>
      <c r="BF683" s="70">
        <v>1.4194341801185387E-4</v>
      </c>
      <c r="BG683" s="70">
        <v>1.4194341801185387E-4</v>
      </c>
      <c r="BH683" s="70">
        <v>2.1625707019651739E-3</v>
      </c>
      <c r="BI683" s="70">
        <v>1.3761813557960196E-3</v>
      </c>
      <c r="BJ683" s="70">
        <v>2.5005529287771347E-2</v>
      </c>
      <c r="BK683" s="70">
        <v>5.2857216380654878E-3</v>
      </c>
    </row>
    <row r="684" spans="1:63" x14ac:dyDescent="0.15">
      <c r="A684" s="21" t="s">
        <v>598</v>
      </c>
      <c r="B684" s="21" t="s">
        <v>424</v>
      </c>
      <c r="C684" s="35">
        <v>40.363399999999999</v>
      </c>
      <c r="D684" s="35">
        <v>10.1562</v>
      </c>
      <c r="E684" s="35">
        <v>48.652299999999997</v>
      </c>
      <c r="F684" s="35">
        <v>0.20285400000000001</v>
      </c>
      <c r="G684" s="35">
        <v>0.42888500000000002</v>
      </c>
      <c r="H684" s="35" t="s">
        <v>514</v>
      </c>
      <c r="I684" s="35" t="s">
        <v>514</v>
      </c>
      <c r="J684" s="35" t="s">
        <v>514</v>
      </c>
      <c r="K684" s="35" t="s">
        <v>514</v>
      </c>
      <c r="L684" s="35">
        <v>99.8035</v>
      </c>
      <c r="M684" s="35">
        <v>89.517099999999999</v>
      </c>
      <c r="N684" s="52">
        <v>1.2837755788575462</v>
      </c>
      <c r="O684" s="52">
        <v>7.8846059173928035E-2</v>
      </c>
      <c r="P684" s="70" t="s">
        <v>514</v>
      </c>
      <c r="Q684" s="70" t="s">
        <v>514</v>
      </c>
      <c r="R684" s="55" t="s">
        <v>514</v>
      </c>
      <c r="S684" s="55" t="s">
        <v>514</v>
      </c>
      <c r="T684" s="52">
        <v>126.20902784469372</v>
      </c>
      <c r="U684" s="52">
        <v>2.1017750372187014</v>
      </c>
      <c r="V684" s="52">
        <v>19.458988023348802</v>
      </c>
      <c r="W684" s="52">
        <v>0.54069432605785495</v>
      </c>
      <c r="X684" s="67">
        <v>1374.8893440617423</v>
      </c>
      <c r="Y684" s="67">
        <v>26.271770905638391</v>
      </c>
      <c r="Z684" s="52">
        <v>4.2527761542957343</v>
      </c>
      <c r="AA684" s="52">
        <v>0.11572180011689072</v>
      </c>
      <c r="AB684" s="68">
        <v>59.80798313511098</v>
      </c>
      <c r="AC684" s="68">
        <v>1.6671214811180761</v>
      </c>
      <c r="AD684" s="52">
        <v>6.0647446439927757</v>
      </c>
      <c r="AE684" s="52">
        <v>0.11110982553879895</v>
      </c>
      <c r="AF684" s="68">
        <v>787.03445875072714</v>
      </c>
      <c r="AG684" s="68">
        <v>14.054186763405841</v>
      </c>
      <c r="AH684" s="67">
        <v>1119.6964546869092</v>
      </c>
      <c r="AI684" s="67">
        <v>16.908167939902992</v>
      </c>
      <c r="AJ684" s="68">
        <v>154.75546972424536</v>
      </c>
      <c r="AK684" s="68">
        <v>2.1769882591178247</v>
      </c>
      <c r="AL684" s="67">
        <v>3397.9775637969933</v>
      </c>
      <c r="AM684" s="67">
        <v>63.995932246480436</v>
      </c>
      <c r="AN684" s="52">
        <v>1.203869782602927</v>
      </c>
      <c r="AO684" s="52">
        <v>0.44745602539223833</v>
      </c>
      <c r="AP684" s="68">
        <v>70.594813793677659</v>
      </c>
      <c r="AQ684" s="68">
        <v>1.519984029050476</v>
      </c>
      <c r="AR684" s="71"/>
      <c r="AS684" s="71"/>
      <c r="AT684" s="70" t="s">
        <v>514</v>
      </c>
      <c r="AU684" s="70" t="s">
        <v>514</v>
      </c>
      <c r="AV684" s="70">
        <v>5.3566814199639459E-3</v>
      </c>
      <c r="AW684" s="70">
        <v>2.4012709813631484E-3</v>
      </c>
      <c r="AX684" s="70">
        <v>0.11823306200502606</v>
      </c>
      <c r="AY684" s="70">
        <v>7.7513791687942408E-3</v>
      </c>
      <c r="AZ684" s="70">
        <v>4.3368179304864724E-2</v>
      </c>
      <c r="BA684" s="70">
        <v>7.4345450236910941E-3</v>
      </c>
      <c r="BB684" s="70" t="s">
        <v>514</v>
      </c>
      <c r="BC684" s="70" t="s">
        <v>514</v>
      </c>
      <c r="BD684" s="70" t="s">
        <v>514</v>
      </c>
      <c r="BE684" s="70" t="s">
        <v>514</v>
      </c>
      <c r="BF684" s="70" t="s">
        <v>514</v>
      </c>
      <c r="BG684" s="70" t="s">
        <v>514</v>
      </c>
      <c r="BH684" s="70">
        <v>1.5727786923383081E-3</v>
      </c>
      <c r="BI684" s="70">
        <v>1.2778826875248753E-3</v>
      </c>
      <c r="BJ684" s="70">
        <v>2.6225311204247998E-2</v>
      </c>
      <c r="BK684" s="70">
        <v>4.980776158946325E-3</v>
      </c>
    </row>
    <row r="685" spans="1:63" x14ac:dyDescent="0.15">
      <c r="A685" s="21" t="s">
        <v>598</v>
      </c>
      <c r="B685" s="21" t="s">
        <v>425</v>
      </c>
      <c r="C685" s="35">
        <v>40.084600000000002</v>
      </c>
      <c r="D685" s="35">
        <v>11.897399999999999</v>
      </c>
      <c r="E685" s="35">
        <v>47.449100000000001</v>
      </c>
      <c r="F685" s="35">
        <v>0.19716</v>
      </c>
      <c r="G685" s="35">
        <v>0.37637599999999999</v>
      </c>
      <c r="H685" s="35" t="s">
        <v>514</v>
      </c>
      <c r="I685" s="35" t="s">
        <v>514</v>
      </c>
      <c r="J685" s="35" t="s">
        <v>514</v>
      </c>
      <c r="K685" s="35" t="s">
        <v>514</v>
      </c>
      <c r="L685" s="35">
        <v>100.005</v>
      </c>
      <c r="M685" s="35">
        <v>87.668499999999995</v>
      </c>
      <c r="N685" s="52">
        <v>1.3818277293687129</v>
      </c>
      <c r="O685" s="52">
        <v>7.6824365348955509E-2</v>
      </c>
      <c r="P685" s="70" t="s">
        <v>514</v>
      </c>
      <c r="Q685" s="70" t="s">
        <v>514</v>
      </c>
      <c r="R685" s="55" t="s">
        <v>514</v>
      </c>
      <c r="S685" s="55" t="s">
        <v>514</v>
      </c>
      <c r="T685" s="52">
        <v>101.3978298443559</v>
      </c>
      <c r="U685" s="52">
        <v>1.4866213677888376</v>
      </c>
      <c r="V685" s="52">
        <v>26.013404798116795</v>
      </c>
      <c r="W685" s="52">
        <v>0.66084862073737827</v>
      </c>
      <c r="X685" s="67">
        <v>1367.105115645257</v>
      </c>
      <c r="Y685" s="67">
        <v>24.325713801517026</v>
      </c>
      <c r="Z685" s="52">
        <v>4.8130625365283457</v>
      </c>
      <c r="AA685" s="52">
        <v>8.9684395090590299E-2</v>
      </c>
      <c r="AB685" s="68">
        <v>51.889156099800111</v>
      </c>
      <c r="AC685" s="68">
        <v>1.3545362034084369</v>
      </c>
      <c r="AD685" s="52">
        <v>7.4721357674842297</v>
      </c>
      <c r="AE685" s="52">
        <v>0.14814643405173195</v>
      </c>
      <c r="AF685" s="68">
        <v>624.90024963470887</v>
      </c>
      <c r="AG685" s="68">
        <v>12.009941416001356</v>
      </c>
      <c r="AH685" s="67">
        <v>1401.4992536852924</v>
      </c>
      <c r="AI685" s="67">
        <v>26.301594573182431</v>
      </c>
      <c r="AJ685" s="68">
        <v>174.06440906598607</v>
      </c>
      <c r="AK685" s="68">
        <v>3.5021115472765008</v>
      </c>
      <c r="AL685" s="67">
        <v>2902.5251851145645</v>
      </c>
      <c r="AM685" s="67">
        <v>50.577430323831315</v>
      </c>
      <c r="AN685" s="52">
        <v>3.4731110542349928</v>
      </c>
      <c r="AO685" s="52">
        <v>0.38353373605049002</v>
      </c>
      <c r="AP685" s="68">
        <v>89.763501271147547</v>
      </c>
      <c r="AQ685" s="68">
        <v>2.111088929236772</v>
      </c>
      <c r="AR685" s="71"/>
      <c r="AS685" s="71"/>
      <c r="AT685" s="70" t="s">
        <v>514</v>
      </c>
      <c r="AU685" s="70" t="s">
        <v>514</v>
      </c>
      <c r="AV685" s="70">
        <v>7.019099791676895E-3</v>
      </c>
      <c r="AW685" s="70">
        <v>3.0477670148070729E-3</v>
      </c>
      <c r="AX685" s="70">
        <v>0.12382582925339661</v>
      </c>
      <c r="AY685" s="70">
        <v>9.2231600236285897E-3</v>
      </c>
      <c r="AZ685" s="70">
        <v>5.1112497037876278E-2</v>
      </c>
      <c r="BA685" s="70">
        <v>9.2931812796138678E-3</v>
      </c>
      <c r="BB685" s="70" t="s">
        <v>514</v>
      </c>
      <c r="BC685" s="70" t="s">
        <v>514</v>
      </c>
      <c r="BD685" s="70" t="s">
        <v>514</v>
      </c>
      <c r="BE685" s="70" t="s">
        <v>514</v>
      </c>
      <c r="BF685" s="70" t="s">
        <v>514</v>
      </c>
      <c r="BG685" s="70" t="s">
        <v>514</v>
      </c>
      <c r="BH685" s="70" t="s">
        <v>514</v>
      </c>
      <c r="BI685" s="70" t="s">
        <v>514</v>
      </c>
      <c r="BJ685" s="70">
        <v>3.1307735856234045E-2</v>
      </c>
      <c r="BK685" s="70">
        <v>4.7774791728668834E-3</v>
      </c>
    </row>
    <row r="686" spans="1:63" x14ac:dyDescent="0.15">
      <c r="A686" s="21" t="s">
        <v>598</v>
      </c>
      <c r="B686" s="21" t="s">
        <v>426</v>
      </c>
      <c r="C686" s="35">
        <v>39.6419</v>
      </c>
      <c r="D686" s="35">
        <v>13.8588</v>
      </c>
      <c r="E686" s="35">
        <v>45.724200000000003</v>
      </c>
      <c r="F686" s="35">
        <v>0.20513300000000001</v>
      </c>
      <c r="G686" s="35">
        <v>0.34343499999999999</v>
      </c>
      <c r="H686" s="35" t="s">
        <v>514</v>
      </c>
      <c r="I686" s="35" t="s">
        <v>514</v>
      </c>
      <c r="J686" s="35" t="s">
        <v>514</v>
      </c>
      <c r="K686" s="35" t="s">
        <v>514</v>
      </c>
      <c r="L686" s="35">
        <v>99.773399999999995</v>
      </c>
      <c r="M686" s="35">
        <v>85.467799999999997</v>
      </c>
      <c r="N686" s="52">
        <v>1.5951164279033132</v>
      </c>
      <c r="O686" s="52">
        <v>7.581351843646926E-2</v>
      </c>
      <c r="P686" s="70" t="s">
        <v>514</v>
      </c>
      <c r="Q686" s="70" t="s">
        <v>514</v>
      </c>
      <c r="R686" s="55" t="s">
        <v>514</v>
      </c>
      <c r="S686" s="55" t="s">
        <v>514</v>
      </c>
      <c r="T686" s="52">
        <v>109.85619279901653</v>
      </c>
      <c r="U686" s="52">
        <v>2.0505122314328794</v>
      </c>
      <c r="V686" s="52">
        <v>29.738187933182022</v>
      </c>
      <c r="W686" s="52">
        <v>1.0813886521157099</v>
      </c>
      <c r="X686" s="67">
        <v>1390.4578008947133</v>
      </c>
      <c r="Y686" s="67">
        <v>33.082970770063156</v>
      </c>
      <c r="Z686" s="52">
        <v>5.2364114552893044</v>
      </c>
      <c r="AA686" s="52">
        <v>0.12536528345996495</v>
      </c>
      <c r="AB686" s="68">
        <v>60.745738968239891</v>
      </c>
      <c r="AC686" s="68">
        <v>1.3545362034084369</v>
      </c>
      <c r="AD686" s="52">
        <v>8.4258284366922531</v>
      </c>
      <c r="AE686" s="52">
        <v>0.14814643405173195</v>
      </c>
      <c r="AF686" s="68">
        <v>604.84109216330228</v>
      </c>
      <c r="AG686" s="68">
        <v>12.265472084426916</v>
      </c>
      <c r="AH686" s="67">
        <v>1590.3071290142093</v>
      </c>
      <c r="AI686" s="67">
        <v>30.998307889822151</v>
      </c>
      <c r="AJ686" s="68">
        <v>180.12211552614002</v>
      </c>
      <c r="AK686" s="68">
        <v>3.6914148741563113</v>
      </c>
      <c r="AL686" s="67">
        <v>2715.6983506530651</v>
      </c>
      <c r="AM686" s="67">
        <v>62.963739790892042</v>
      </c>
      <c r="AN686" s="52">
        <v>4.0910265178718932</v>
      </c>
      <c r="AO686" s="52">
        <v>0.47941717006311252</v>
      </c>
      <c r="AP686" s="68">
        <v>104.71001089014389</v>
      </c>
      <c r="AQ686" s="68">
        <v>2.111088929236772</v>
      </c>
      <c r="AR686" s="71"/>
      <c r="AS686" s="71"/>
      <c r="AT686" s="70" t="s">
        <v>514</v>
      </c>
      <c r="AU686" s="70" t="s">
        <v>514</v>
      </c>
      <c r="AV686" s="70">
        <v>6.3726037582329705E-3</v>
      </c>
      <c r="AW686" s="70">
        <v>2.9554104386007984E-3</v>
      </c>
      <c r="AX686" s="70">
        <v>0.12804493437058839</v>
      </c>
      <c r="AY686" s="70">
        <v>8.8306851290060953E-3</v>
      </c>
      <c r="AZ686" s="70">
        <v>5.4726511979948329E-2</v>
      </c>
      <c r="BA686" s="70">
        <v>9.4996964191608434E-3</v>
      </c>
      <c r="BB686" s="70" t="s">
        <v>514</v>
      </c>
      <c r="BC686" s="70" t="s">
        <v>514</v>
      </c>
      <c r="BD686" s="70" t="s">
        <v>514</v>
      </c>
      <c r="BE686" s="70" t="s">
        <v>514</v>
      </c>
      <c r="BF686" s="70">
        <v>4.5624670075238743E-4</v>
      </c>
      <c r="BG686" s="70">
        <v>3.0416446716825828E-4</v>
      </c>
      <c r="BH686" s="70">
        <v>4.8166347452860683E-3</v>
      </c>
      <c r="BI686" s="70">
        <v>2.2608693702363177E-3</v>
      </c>
      <c r="BJ686" s="70">
        <v>2.3277504906096091E-2</v>
      </c>
      <c r="BK686" s="70">
        <v>4.0659397215888366E-3</v>
      </c>
    </row>
    <row r="687" spans="1:63" x14ac:dyDescent="0.15">
      <c r="A687" s="21" t="s">
        <v>598</v>
      </c>
      <c r="B687" s="21" t="s">
        <v>427</v>
      </c>
      <c r="C687" s="35">
        <v>40.037500000000001</v>
      </c>
      <c r="D687" s="35">
        <v>11.0258</v>
      </c>
      <c r="E687" s="35">
        <v>48.090800000000002</v>
      </c>
      <c r="F687" s="35">
        <v>0.200456</v>
      </c>
      <c r="G687" s="35">
        <v>0.42520599999999997</v>
      </c>
      <c r="H687" s="35" t="s">
        <v>514</v>
      </c>
      <c r="I687" s="35" t="s">
        <v>514</v>
      </c>
      <c r="J687" s="35" t="s">
        <v>514</v>
      </c>
      <c r="K687" s="35" t="s">
        <v>514</v>
      </c>
      <c r="L687" s="35">
        <v>99.779700000000005</v>
      </c>
      <c r="M687" s="35">
        <v>88.603999999999999</v>
      </c>
      <c r="N687" s="52">
        <v>1.3929470454060617</v>
      </c>
      <c r="O687" s="52">
        <v>9.9062997423653168E-2</v>
      </c>
      <c r="P687" s="70" t="s">
        <v>514</v>
      </c>
      <c r="Q687" s="70" t="s">
        <v>514</v>
      </c>
      <c r="R687" s="55" t="s">
        <v>514</v>
      </c>
      <c r="S687" s="55" t="s">
        <v>514</v>
      </c>
      <c r="T687" s="52">
        <v>116.26404352224428</v>
      </c>
      <c r="U687" s="52">
        <v>2.2043006487903454</v>
      </c>
      <c r="V687" s="52">
        <v>29.37772504914345</v>
      </c>
      <c r="W687" s="52">
        <v>0.84108006275666314</v>
      </c>
      <c r="X687" s="67">
        <v>1327.2109450107689</v>
      </c>
      <c r="Y687" s="67">
        <v>34.055999322123839</v>
      </c>
      <c r="Z687" s="52">
        <v>4.3588544710695496</v>
      </c>
      <c r="AA687" s="52">
        <v>0.12536528345996495</v>
      </c>
      <c r="AB687" s="68">
        <v>58.349251839132663</v>
      </c>
      <c r="AC687" s="68">
        <v>1.5629263885481963</v>
      </c>
      <c r="AD687" s="52">
        <v>6.6295529238150044</v>
      </c>
      <c r="AE687" s="52">
        <v>0.16666473830819842</v>
      </c>
      <c r="AF687" s="68">
        <v>783.20149872434376</v>
      </c>
      <c r="AG687" s="68">
        <v>14.054186763405841</v>
      </c>
      <c r="AH687" s="67">
        <v>1206.1159797130802</v>
      </c>
      <c r="AI687" s="67">
        <v>22.544223919870657</v>
      </c>
      <c r="AJ687" s="68">
        <v>157.68967129088242</v>
      </c>
      <c r="AK687" s="68">
        <v>3.8807182010361219</v>
      </c>
      <c r="AL687" s="67">
        <v>3404.170718530524</v>
      </c>
      <c r="AM687" s="67">
        <v>79.478819080306351</v>
      </c>
      <c r="AN687" s="52">
        <v>2.5462378587796421</v>
      </c>
      <c r="AO687" s="52">
        <v>0.43680231050194696</v>
      </c>
      <c r="AP687" s="68">
        <v>80.981371325522588</v>
      </c>
      <c r="AQ687" s="68">
        <v>2.1955324864062429</v>
      </c>
      <c r="AR687" s="71"/>
      <c r="AS687" s="71"/>
      <c r="AT687" s="70" t="s">
        <v>514</v>
      </c>
      <c r="AU687" s="70" t="s">
        <v>514</v>
      </c>
      <c r="AV687" s="70">
        <v>9.6974405016588688E-3</v>
      </c>
      <c r="AW687" s="70">
        <v>3.3248367434258975E-3</v>
      </c>
      <c r="AX687" s="70">
        <v>0.11872365562330418</v>
      </c>
      <c r="AY687" s="70">
        <v>9.8118723655623297E-3</v>
      </c>
      <c r="AZ687" s="70">
        <v>4.4710527711920051E-2</v>
      </c>
      <c r="BA687" s="70">
        <v>8.2606055818789936E-3</v>
      </c>
      <c r="BB687" s="70">
        <v>7.1009501361212813E-4</v>
      </c>
      <c r="BC687" s="70">
        <v>5.271917525302163E-4</v>
      </c>
      <c r="BD687" s="70" t="s">
        <v>514</v>
      </c>
      <c r="BE687" s="70" t="s">
        <v>514</v>
      </c>
      <c r="BF687" s="70" t="s">
        <v>514</v>
      </c>
      <c r="BG687" s="70" t="s">
        <v>514</v>
      </c>
      <c r="BH687" s="70">
        <v>4.3251414039303477E-3</v>
      </c>
      <c r="BI687" s="70">
        <v>2.359168038507462E-3</v>
      </c>
      <c r="BJ687" s="70">
        <v>2.0837941073142789E-2</v>
      </c>
      <c r="BK687" s="70">
        <v>4.2692367076682782E-3</v>
      </c>
    </row>
    <row r="688" spans="1:63" x14ac:dyDescent="0.15">
      <c r="A688" s="21" t="s">
        <v>598</v>
      </c>
      <c r="B688" s="21" t="s">
        <v>428</v>
      </c>
      <c r="C688" s="35">
        <v>40.051600000000001</v>
      </c>
      <c r="D688" s="35">
        <v>10.4513</v>
      </c>
      <c r="E688" s="35">
        <v>48.552999999999997</v>
      </c>
      <c r="F688" s="35">
        <v>0.200323</v>
      </c>
      <c r="G688" s="35">
        <v>0.41947400000000001</v>
      </c>
      <c r="H688" s="35" t="s">
        <v>514</v>
      </c>
      <c r="I688" s="35" t="s">
        <v>514</v>
      </c>
      <c r="J688" s="35" t="s">
        <v>514</v>
      </c>
      <c r="K688" s="35" t="s">
        <v>514</v>
      </c>
      <c r="L688" s="35">
        <v>99.675600000000003</v>
      </c>
      <c r="M688" s="35">
        <v>89.2256</v>
      </c>
      <c r="N688" s="52">
        <v>1.2979274356323538</v>
      </c>
      <c r="O688" s="52">
        <v>6.9748436961551724E-2</v>
      </c>
      <c r="P688" s="70" t="s">
        <v>514</v>
      </c>
      <c r="Q688" s="70" t="s">
        <v>514</v>
      </c>
      <c r="R688" s="55" t="s">
        <v>514</v>
      </c>
      <c r="S688" s="55" t="s">
        <v>514</v>
      </c>
      <c r="T688" s="52">
        <v>116.82793438588831</v>
      </c>
      <c r="U688" s="52">
        <v>2.6656659008627437</v>
      </c>
      <c r="V688" s="52">
        <v>17.15803328023593</v>
      </c>
      <c r="W688" s="52">
        <v>0.51666346712195022</v>
      </c>
      <c r="X688" s="67">
        <v>1260.0719749185821</v>
      </c>
      <c r="Y688" s="67">
        <v>29.190856561820432</v>
      </c>
      <c r="Z688" s="52">
        <v>3.9827586206896552</v>
      </c>
      <c r="AA688" s="52">
        <v>0.10607831677381649</v>
      </c>
      <c r="AB688" s="68">
        <v>52.826911932929036</v>
      </c>
      <c r="AC688" s="68">
        <v>1.4587312959783165</v>
      </c>
      <c r="AD688" s="52">
        <v>5.4814180599140814</v>
      </c>
      <c r="AE688" s="52">
        <v>0.1574055861799652</v>
      </c>
      <c r="AF688" s="68">
        <v>900.74560620010175</v>
      </c>
      <c r="AG688" s="68">
        <v>20.442453474044861</v>
      </c>
      <c r="AH688" s="67">
        <v>1099.9702587570225</v>
      </c>
      <c r="AI688" s="67">
        <v>23.483566583198598</v>
      </c>
      <c r="AJ688" s="68">
        <v>152.19987481136792</v>
      </c>
      <c r="AK688" s="68">
        <v>4.1646731913558392</v>
      </c>
      <c r="AL688" s="67">
        <v>3425.8467600978802</v>
      </c>
      <c r="AM688" s="67">
        <v>92.897321002955479</v>
      </c>
      <c r="AN688" s="52">
        <v>2.9297715948301319</v>
      </c>
      <c r="AO688" s="52">
        <v>0.47941717006311252</v>
      </c>
      <c r="AP688" s="68">
        <v>64.768208348984174</v>
      </c>
      <c r="AQ688" s="68">
        <v>1.519984029050476</v>
      </c>
      <c r="AR688" s="71"/>
      <c r="AS688" s="71"/>
      <c r="AT688" s="70" t="s">
        <v>514</v>
      </c>
      <c r="AU688" s="70" t="s">
        <v>514</v>
      </c>
      <c r="AV688" s="70">
        <v>7.9426655537396442E-3</v>
      </c>
      <c r="AW688" s="70">
        <v>2.7706972861882484E-3</v>
      </c>
      <c r="AX688" s="70">
        <v>0.10753812112656314</v>
      </c>
      <c r="AY688" s="70">
        <v>9.2231600236285897E-3</v>
      </c>
      <c r="AZ688" s="70">
        <v>4.3058406595544253E-2</v>
      </c>
      <c r="BA688" s="70">
        <v>8.0540904423320181E-3</v>
      </c>
      <c r="BB688" s="70" t="s">
        <v>514</v>
      </c>
      <c r="BC688" s="70" t="s">
        <v>514</v>
      </c>
      <c r="BD688" s="70" t="s">
        <v>514</v>
      </c>
      <c r="BE688" s="70" t="s">
        <v>514</v>
      </c>
      <c r="BF688" s="70" t="s">
        <v>514</v>
      </c>
      <c r="BG688" s="70" t="s">
        <v>514</v>
      </c>
      <c r="BH688" s="70" t="s">
        <v>514</v>
      </c>
      <c r="BI688" s="70" t="s">
        <v>514</v>
      </c>
      <c r="BJ688" s="70">
        <v>2.1041238059222232E-2</v>
      </c>
      <c r="BK688" s="70">
        <v>4.1675882146285578E-3</v>
      </c>
    </row>
    <row r="689" spans="1:63" x14ac:dyDescent="0.15">
      <c r="A689" s="21" t="s">
        <v>598</v>
      </c>
      <c r="B689" s="21" t="s">
        <v>429</v>
      </c>
      <c r="C689" s="35">
        <v>39.938899999999997</v>
      </c>
      <c r="D689" s="35">
        <v>10.3658</v>
      </c>
      <c r="E689" s="35">
        <v>48.627499999999998</v>
      </c>
      <c r="F689" s="35">
        <v>0.20424600000000001</v>
      </c>
      <c r="G689" s="35">
        <v>0.42353800000000003</v>
      </c>
      <c r="H689" s="35" t="s">
        <v>514</v>
      </c>
      <c r="I689" s="35" t="s">
        <v>514</v>
      </c>
      <c r="J689" s="35" t="s">
        <v>514</v>
      </c>
      <c r="K689" s="35" t="s">
        <v>514</v>
      </c>
      <c r="L689" s="35">
        <v>99.559899999999999</v>
      </c>
      <c r="M689" s="35">
        <v>89.319000000000003</v>
      </c>
      <c r="N689" s="52">
        <v>1.3464480874316942</v>
      </c>
      <c r="O689" s="52">
        <v>8.1878599911386796E-2</v>
      </c>
      <c r="P689" s="70" t="s">
        <v>514</v>
      </c>
      <c r="Q689" s="70" t="s">
        <v>514</v>
      </c>
      <c r="R689" s="55" t="s">
        <v>514</v>
      </c>
      <c r="S689" s="55" t="s">
        <v>514</v>
      </c>
      <c r="T689" s="52">
        <v>105.75516833615077</v>
      </c>
      <c r="U689" s="52">
        <v>2.4606146777194553</v>
      </c>
      <c r="V689" s="52">
        <v>49.203183671264803</v>
      </c>
      <c r="W689" s="52">
        <v>0.96123435743618657</v>
      </c>
      <c r="X689" s="67">
        <v>1299.96614555307</v>
      </c>
      <c r="Y689" s="67">
        <v>32.109942218002473</v>
      </c>
      <c r="Z689" s="52">
        <v>4.021332554061952</v>
      </c>
      <c r="AA689" s="52">
        <v>0.10607831677381649</v>
      </c>
      <c r="AB689" s="68">
        <v>50.430424803821801</v>
      </c>
      <c r="AC689" s="68">
        <v>1.2503411108385569</v>
      </c>
      <c r="AD689" s="52">
        <v>5.8332658407869449</v>
      </c>
      <c r="AE689" s="52">
        <v>0.1388872819234987</v>
      </c>
      <c r="AF689" s="68">
        <v>880.30315272605685</v>
      </c>
      <c r="AG689" s="68">
        <v>17.887146789789252</v>
      </c>
      <c r="AH689" s="67">
        <v>1153.5127905667152</v>
      </c>
      <c r="AI689" s="67">
        <v>25.362251909854489</v>
      </c>
      <c r="AJ689" s="68">
        <v>160.3399178671998</v>
      </c>
      <c r="AK689" s="68">
        <v>4.5432798451154603</v>
      </c>
      <c r="AL689" s="67">
        <v>3457.8447262211203</v>
      </c>
      <c r="AM689" s="67">
        <v>95.993898369720654</v>
      </c>
      <c r="AN689" s="52">
        <v>3.0256550288427544</v>
      </c>
      <c r="AO689" s="52">
        <v>0.47941717006311252</v>
      </c>
      <c r="AP689" s="68">
        <v>63.754885662950514</v>
      </c>
      <c r="AQ689" s="68">
        <v>1.6888711433894177</v>
      </c>
      <c r="AR689" s="71"/>
      <c r="AS689" s="71"/>
      <c r="AT689" s="70" t="s">
        <v>514</v>
      </c>
      <c r="AU689" s="70" t="s">
        <v>514</v>
      </c>
      <c r="AV689" s="70">
        <v>1.0990432568546718E-2</v>
      </c>
      <c r="AW689" s="70">
        <v>2.6783407099819729E-3</v>
      </c>
      <c r="AX689" s="70">
        <v>0.10008109812873575</v>
      </c>
      <c r="AY689" s="70">
        <v>7.1626668268605009E-3</v>
      </c>
      <c r="AZ689" s="70">
        <v>4.7291966956257238E-2</v>
      </c>
      <c r="BA689" s="70">
        <v>8.3638631516524814E-3</v>
      </c>
      <c r="BB689" s="70">
        <v>1.183491689353547E-3</v>
      </c>
      <c r="BC689" s="70">
        <v>7.7464910575868531E-4</v>
      </c>
      <c r="BD689" s="70" t="s">
        <v>514</v>
      </c>
      <c r="BE689" s="70" t="s">
        <v>514</v>
      </c>
      <c r="BF689" s="70">
        <v>4.1569143846328634E-4</v>
      </c>
      <c r="BG689" s="70">
        <v>2.1291512701778083E-4</v>
      </c>
      <c r="BH689" s="70">
        <v>3.3421547212189044E-3</v>
      </c>
      <c r="BI689" s="70">
        <v>2.0642720336940291E-3</v>
      </c>
      <c r="BJ689" s="70">
        <v>2.42939898364933E-2</v>
      </c>
      <c r="BK689" s="70">
        <v>4.4725336937477206E-3</v>
      </c>
    </row>
    <row r="690" spans="1:63" x14ac:dyDescent="0.15">
      <c r="A690" s="21" t="s">
        <v>598</v>
      </c>
      <c r="B690" s="21" t="s">
        <v>430</v>
      </c>
      <c r="C690" s="35">
        <v>39.632399999999997</v>
      </c>
      <c r="D690" s="35">
        <v>10.8741</v>
      </c>
      <c r="E690" s="35">
        <v>48.128799999999998</v>
      </c>
      <c r="F690" s="35">
        <v>0.217783</v>
      </c>
      <c r="G690" s="35">
        <v>0.414937</v>
      </c>
      <c r="H690" s="35" t="s">
        <v>514</v>
      </c>
      <c r="I690" s="35" t="s">
        <v>514</v>
      </c>
      <c r="J690" s="35" t="s">
        <v>514</v>
      </c>
      <c r="K690" s="35" t="s">
        <v>514</v>
      </c>
      <c r="L690" s="35">
        <v>99.268000000000001</v>
      </c>
      <c r="M690" s="35">
        <v>88.751099999999994</v>
      </c>
      <c r="N690" s="52">
        <v>1.3929470454060617</v>
      </c>
      <c r="O690" s="52">
        <v>7.1770130786524222E-2</v>
      </c>
      <c r="P690" s="70" t="s">
        <v>514</v>
      </c>
      <c r="Q690" s="70" t="s">
        <v>514</v>
      </c>
      <c r="R690" s="55" t="s">
        <v>514</v>
      </c>
      <c r="S690" s="55" t="s">
        <v>514</v>
      </c>
      <c r="T690" s="52">
        <v>121.95421496447051</v>
      </c>
      <c r="U690" s="52">
        <v>4.3573384917948692</v>
      </c>
      <c r="V690" s="52">
        <v>21.020993854182606</v>
      </c>
      <c r="W690" s="52">
        <v>0.56472518499375957</v>
      </c>
      <c r="X690" s="67">
        <v>1361.2669443328928</v>
      </c>
      <c r="Y690" s="67">
        <v>28.217828009759753</v>
      </c>
      <c r="Z690" s="52">
        <v>4.5227936879018129</v>
      </c>
      <c r="AA690" s="52">
        <v>0.10607831677381649</v>
      </c>
      <c r="AB690" s="68">
        <v>71.686223688077263</v>
      </c>
      <c r="AC690" s="68">
        <v>2.1880969439674751</v>
      </c>
      <c r="AD690" s="52">
        <v>7.9999074387935245</v>
      </c>
      <c r="AE690" s="52">
        <v>0.22221965107759789</v>
      </c>
      <c r="AF690" s="68">
        <v>692.48811143326964</v>
      </c>
      <c r="AG690" s="68">
        <v>19.164800131917058</v>
      </c>
      <c r="AH690" s="67">
        <v>1318.8370993124333</v>
      </c>
      <c r="AI690" s="67">
        <v>27.240937236510376</v>
      </c>
      <c r="AJ690" s="68">
        <v>162.4222544628777</v>
      </c>
      <c r="AK690" s="68">
        <v>3.5967632107164058</v>
      </c>
      <c r="AL690" s="67">
        <v>3225.6014237137315</v>
      </c>
      <c r="AM690" s="67">
        <v>83.607588902659927</v>
      </c>
      <c r="AN690" s="52">
        <v>1.7152480973369137</v>
      </c>
      <c r="AO690" s="52">
        <v>0.39418745094078139</v>
      </c>
      <c r="AP690" s="68">
        <v>87.06130744172448</v>
      </c>
      <c r="AQ690" s="68">
        <v>2.2799760435757142</v>
      </c>
      <c r="AR690" s="71"/>
      <c r="AS690" s="71"/>
      <c r="AT690" s="70" t="s">
        <v>514</v>
      </c>
      <c r="AU690" s="70" t="s">
        <v>514</v>
      </c>
      <c r="AV690" s="70">
        <v>5.2643248437576715E-2</v>
      </c>
      <c r="AW690" s="70">
        <v>1.7547749479192239E-2</v>
      </c>
      <c r="AX690" s="70">
        <v>0.11872365562330418</v>
      </c>
      <c r="AY690" s="70">
        <v>8.7325664053504726E-3</v>
      </c>
      <c r="AZ690" s="70">
        <v>8.0540904423320195E-2</v>
      </c>
      <c r="BA690" s="70">
        <v>1.239090837281849E-2</v>
      </c>
      <c r="BB690" s="70">
        <v>8.6072122862076138E-4</v>
      </c>
      <c r="BC690" s="70">
        <v>5.271917525302163E-4</v>
      </c>
      <c r="BD690" s="70" t="s">
        <v>514</v>
      </c>
      <c r="BE690" s="70" t="s">
        <v>514</v>
      </c>
      <c r="BF690" s="70">
        <v>4.5624670075238745E-3</v>
      </c>
      <c r="BG690" s="70">
        <v>1.7235986472867969E-3</v>
      </c>
      <c r="BH690" s="70">
        <v>4.3251414039303477E-3</v>
      </c>
      <c r="BI690" s="70">
        <v>2.2608693702363177E-3</v>
      </c>
      <c r="BJ690" s="70">
        <v>2.4700583808652182E-2</v>
      </c>
      <c r="BK690" s="70">
        <v>4.574182186787441E-3</v>
      </c>
    </row>
    <row r="691" spans="1:63" x14ac:dyDescent="0.15">
      <c r="A691" s="21" t="s">
        <v>598</v>
      </c>
      <c r="B691" s="21" t="s">
        <v>431</v>
      </c>
      <c r="C691" s="35">
        <v>39.3429</v>
      </c>
      <c r="D691" s="35">
        <v>14.8567</v>
      </c>
      <c r="E691" s="35">
        <v>44.881999999999998</v>
      </c>
      <c r="F691" s="35">
        <v>0.206708</v>
      </c>
      <c r="G691" s="35">
        <v>0.33234399999999997</v>
      </c>
      <c r="H691" s="35" t="s">
        <v>514</v>
      </c>
      <c r="I691" s="35" t="s">
        <v>514</v>
      </c>
      <c r="J691" s="35" t="s">
        <v>514</v>
      </c>
      <c r="K691" s="35" t="s">
        <v>514</v>
      </c>
      <c r="L691" s="35">
        <v>99.620699999999999</v>
      </c>
      <c r="M691" s="35">
        <v>84.338800000000006</v>
      </c>
      <c r="N691" s="52">
        <v>1.5364873069791103</v>
      </c>
      <c r="O691" s="52">
        <v>0.15162703687293852</v>
      </c>
      <c r="P691" s="70">
        <v>4.7829721066155961E-2</v>
      </c>
      <c r="Q691" s="70">
        <v>6.4466145784818907E-2</v>
      </c>
      <c r="R691" s="55" t="s">
        <v>514</v>
      </c>
      <c r="S691" s="55" t="s">
        <v>514</v>
      </c>
      <c r="T691" s="52">
        <v>79.867451414310665</v>
      </c>
      <c r="U691" s="52">
        <v>2.3068262603619893</v>
      </c>
      <c r="V691" s="52">
        <v>38.028834266069126</v>
      </c>
      <c r="W691" s="52">
        <v>1.8023144201928498</v>
      </c>
      <c r="X691" s="67">
        <v>1410.8914004879875</v>
      </c>
      <c r="Y691" s="67">
        <v>44.759313394791327</v>
      </c>
      <c r="Z691" s="52">
        <v>5.5353594389246066</v>
      </c>
      <c r="AA691" s="52">
        <v>0.27966101694915257</v>
      </c>
      <c r="AB691" s="68">
        <v>91.37909618378454</v>
      </c>
      <c r="AC691" s="68">
        <v>4.688779165644589</v>
      </c>
      <c r="AD691" s="52">
        <v>7.2128795078936987</v>
      </c>
      <c r="AE691" s="52">
        <v>0.39814354151402959</v>
      </c>
      <c r="AF691" s="68">
        <v>320.69098887407876</v>
      </c>
      <c r="AG691" s="68">
        <v>20.442453474044861</v>
      </c>
      <c r="AH691" s="67">
        <v>1662.6365140904609</v>
      </c>
      <c r="AI691" s="67">
        <v>93.934266332794394</v>
      </c>
      <c r="AJ691" s="68">
        <v>172.26602746062787</v>
      </c>
      <c r="AK691" s="68">
        <v>10.411682978389596</v>
      </c>
      <c r="AL691" s="67">
        <v>2518.5495916356817</v>
      </c>
      <c r="AM691" s="67">
        <v>154.82886833825913</v>
      </c>
      <c r="AN691" s="52">
        <v>2.7699658714757613</v>
      </c>
      <c r="AO691" s="52">
        <v>0.55399317429515227</v>
      </c>
      <c r="AP691" s="68">
        <v>94.745671144146328</v>
      </c>
      <c r="AQ691" s="68">
        <v>4.5599520871514283</v>
      </c>
      <c r="AR691" s="71"/>
      <c r="AS691" s="71"/>
      <c r="AT691" s="70" t="s">
        <v>514</v>
      </c>
      <c r="AU691" s="70" t="s">
        <v>514</v>
      </c>
      <c r="AV691" s="70">
        <v>8.7738747395961197E-3</v>
      </c>
      <c r="AW691" s="70">
        <v>6.7420300630580705E-3</v>
      </c>
      <c r="AX691" s="70">
        <v>0.14227214930065377</v>
      </c>
      <c r="AY691" s="70">
        <v>2.9435617096686986E-2</v>
      </c>
      <c r="AZ691" s="70">
        <v>6.0921966166357575E-2</v>
      </c>
      <c r="BA691" s="70">
        <v>1.5488635466023113E-2</v>
      </c>
      <c r="BB691" s="70" t="s">
        <v>514</v>
      </c>
      <c r="BC691" s="70" t="s">
        <v>514</v>
      </c>
      <c r="BD691" s="70" t="s">
        <v>514</v>
      </c>
      <c r="BE691" s="70" t="s">
        <v>514</v>
      </c>
      <c r="BF691" s="70">
        <v>4.7652433189693797E-4</v>
      </c>
      <c r="BG691" s="70">
        <v>4.9680196304148852E-4</v>
      </c>
      <c r="BH691" s="70">
        <v>9.8298668271144265E-4</v>
      </c>
      <c r="BI691" s="70">
        <v>2.4574667067786063E-3</v>
      </c>
      <c r="BJ691" s="70">
        <v>4.0964342695007532E-2</v>
      </c>
      <c r="BK691" s="70">
        <v>8.3351764292571157E-3</v>
      </c>
    </row>
  </sheetData>
  <mergeCells count="2">
    <mergeCell ref="C2:M2"/>
    <mergeCell ref="N2:BK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102A-0CC6-4270-9530-01DDEE7D86BF}">
  <dimension ref="A1:R233"/>
  <sheetViews>
    <sheetView zoomScale="94" zoomScaleNormal="84" workbookViewId="0">
      <selection activeCell="A2" sqref="A2"/>
    </sheetView>
  </sheetViews>
  <sheetFormatPr baseColWidth="10" defaultColWidth="10.83203125" defaultRowHeight="16" x14ac:dyDescent="0.2"/>
  <cols>
    <col min="1" max="1" width="34" style="2" customWidth="1"/>
    <col min="2" max="2" width="13.1640625" style="74" customWidth="1"/>
    <col min="3" max="3" width="5.1640625" style="74" customWidth="1"/>
    <col min="4" max="4" width="16.6640625" style="2" customWidth="1"/>
    <col min="5" max="5" width="8" style="2" customWidth="1"/>
    <col min="6" max="6" width="13" style="2" customWidth="1"/>
    <col min="7" max="7" width="17.33203125" style="2" customWidth="1"/>
    <col min="8" max="8" width="9.1640625" style="2" customWidth="1"/>
    <col min="9" max="9" width="10" style="2" customWidth="1"/>
    <col min="10" max="12" width="9.6640625" style="2" customWidth="1"/>
    <col min="13" max="13" width="16.33203125" style="2" customWidth="1"/>
    <col min="14" max="14" width="14.1640625" style="2" customWidth="1"/>
    <col min="15" max="16384" width="10.83203125" style="2"/>
  </cols>
  <sheetData>
    <row r="1" spans="1:16" ht="19.5" customHeight="1" x14ac:dyDescent="0.25">
      <c r="A1" s="72" t="s">
        <v>999</v>
      </c>
      <c r="B1" s="73"/>
      <c r="C1" s="73"/>
    </row>
    <row r="2" spans="1:16" ht="17" thickBot="1" x14ac:dyDescent="0.25">
      <c r="F2" s="75"/>
      <c r="G2" s="75"/>
      <c r="H2" s="75"/>
      <c r="I2" s="75"/>
      <c r="J2" s="75"/>
      <c r="K2" s="75"/>
      <c r="L2" s="75"/>
      <c r="M2" s="76"/>
    </row>
    <row r="3" spans="1:16" ht="18" thickBot="1" x14ac:dyDescent="0.3">
      <c r="A3" s="77" t="s">
        <v>592</v>
      </c>
      <c r="B3" s="78" t="s">
        <v>766</v>
      </c>
      <c r="C3" s="78" t="s">
        <v>767</v>
      </c>
      <c r="D3" s="77" t="s">
        <v>599</v>
      </c>
      <c r="E3" s="78" t="s">
        <v>6</v>
      </c>
      <c r="F3" s="78" t="s">
        <v>1000</v>
      </c>
      <c r="G3" s="78" t="s">
        <v>1001</v>
      </c>
      <c r="H3" s="78" t="s">
        <v>1002</v>
      </c>
      <c r="I3" s="78" t="s">
        <v>1003</v>
      </c>
      <c r="J3" s="78" t="s">
        <v>1004</v>
      </c>
      <c r="K3" s="78" t="s">
        <v>730</v>
      </c>
      <c r="L3" s="78" t="s">
        <v>765</v>
      </c>
      <c r="M3" s="78" t="s">
        <v>1005</v>
      </c>
      <c r="N3" s="78" t="s">
        <v>1006</v>
      </c>
      <c r="P3" s="79" t="s">
        <v>1007</v>
      </c>
    </row>
    <row r="4" spans="1:16" ht="14.25" customHeight="1" x14ac:dyDescent="0.2">
      <c r="A4" s="13" t="s">
        <v>569</v>
      </c>
      <c r="B4" s="22">
        <v>2018</v>
      </c>
      <c r="C4" s="22">
        <v>0</v>
      </c>
      <c r="D4" s="21" t="s">
        <v>298</v>
      </c>
      <c r="E4" s="80">
        <v>89.160300000000007</v>
      </c>
      <c r="F4" s="34">
        <v>348.1</v>
      </c>
      <c r="G4" s="34">
        <v>277.8</v>
      </c>
      <c r="H4" s="52">
        <v>5.3425307779905822</v>
      </c>
      <c r="I4" s="34">
        <v>14.8</v>
      </c>
      <c r="J4" s="52">
        <v>0.18518304256466492</v>
      </c>
      <c r="K4" s="70">
        <f t="shared" ref="K4:K67" si="0">H4/F4</f>
        <v>1.5347689681099057E-2</v>
      </c>
      <c r="L4" s="70">
        <f>H4/G4</f>
        <v>1.9231572274984097E-2</v>
      </c>
      <c r="M4" s="52">
        <v>1.0605520560680322</v>
      </c>
      <c r="N4" s="52">
        <v>0.77154436424294826</v>
      </c>
      <c r="P4" s="21" t="s">
        <v>1008</v>
      </c>
    </row>
    <row r="5" spans="1:16" ht="14.25" customHeight="1" x14ac:dyDescent="0.2">
      <c r="A5" s="13" t="s">
        <v>569</v>
      </c>
      <c r="B5" s="22">
        <v>2018</v>
      </c>
      <c r="C5" s="22">
        <v>0</v>
      </c>
      <c r="D5" s="21" t="s">
        <v>301</v>
      </c>
      <c r="E5" s="80">
        <v>88.187799999999996</v>
      </c>
      <c r="F5" s="34">
        <v>348.1</v>
      </c>
      <c r="G5" s="34">
        <v>277.8</v>
      </c>
      <c r="H5" s="52">
        <v>7.0462147695855002</v>
      </c>
      <c r="I5" s="34">
        <v>14.8</v>
      </c>
      <c r="J5" s="52">
        <v>0.22221965107759789</v>
      </c>
      <c r="K5" s="70">
        <f t="shared" si="0"/>
        <v>2.0241926945089053E-2</v>
      </c>
      <c r="L5" s="70">
        <f t="shared" ref="L5:L68" si="1">H5/G5</f>
        <v>2.5364344022985961E-2</v>
      </c>
      <c r="M5" s="52">
        <v>0.70055003974555907</v>
      </c>
      <c r="N5" s="52">
        <v>0.36722206353317816</v>
      </c>
      <c r="P5" s="21" t="s">
        <v>1009</v>
      </c>
    </row>
    <row r="6" spans="1:16" ht="14.25" customHeight="1" x14ac:dyDescent="0.2">
      <c r="A6" s="13" t="s">
        <v>569</v>
      </c>
      <c r="B6" s="22">
        <v>2018</v>
      </c>
      <c r="C6" s="22">
        <v>0</v>
      </c>
      <c r="D6" s="21" t="s">
        <v>534</v>
      </c>
      <c r="E6" s="80">
        <v>88.787599999999998</v>
      </c>
      <c r="F6" s="34">
        <v>348.1</v>
      </c>
      <c r="G6" s="34">
        <v>277.8</v>
      </c>
      <c r="H6" s="52">
        <v>4.8610548673224541</v>
      </c>
      <c r="I6" s="34">
        <v>14.8</v>
      </c>
      <c r="J6" s="52">
        <v>0.18518304256466492</v>
      </c>
      <c r="K6" s="70">
        <f t="shared" si="0"/>
        <v>1.3964535671710583E-2</v>
      </c>
      <c r="L6" s="70">
        <f t="shared" si="1"/>
        <v>1.7498397650548791E-2</v>
      </c>
      <c r="M6" s="52">
        <v>1.1696457439564081</v>
      </c>
      <c r="N6" s="52">
        <v>0.89735629028489505</v>
      </c>
    </row>
    <row r="7" spans="1:16" ht="14.25" customHeight="1" x14ac:dyDescent="0.2">
      <c r="A7" s="13" t="s">
        <v>569</v>
      </c>
      <c r="B7" s="22">
        <v>2018</v>
      </c>
      <c r="C7" s="22">
        <v>0</v>
      </c>
      <c r="D7" s="21" t="s">
        <v>310</v>
      </c>
      <c r="E7" s="80">
        <v>89.208200000000005</v>
      </c>
      <c r="F7" s="34">
        <v>348.1</v>
      </c>
      <c r="G7" s="34">
        <v>277.8</v>
      </c>
      <c r="H7" s="52">
        <v>5.0184604535024189</v>
      </c>
      <c r="I7" s="34">
        <v>14.8</v>
      </c>
      <c r="J7" s="52">
        <v>0.17592389043643167</v>
      </c>
      <c r="K7" s="70">
        <f t="shared" si="0"/>
        <v>1.4416720636318353E-2</v>
      </c>
      <c r="L7" s="70">
        <f t="shared" si="1"/>
        <v>1.8065012431614177E-2</v>
      </c>
      <c r="M7" s="52">
        <v>1.1336239464951918</v>
      </c>
      <c r="N7" s="52">
        <v>0.8556656229568822</v>
      </c>
    </row>
    <row r="8" spans="1:16" ht="14.25" customHeight="1" x14ac:dyDescent="0.2">
      <c r="A8" s="13" t="s">
        <v>569</v>
      </c>
      <c r="B8" s="22">
        <v>2018</v>
      </c>
      <c r="C8" s="22">
        <v>0</v>
      </c>
      <c r="D8" s="21" t="s">
        <v>311</v>
      </c>
      <c r="E8" s="80">
        <v>89.344300000000004</v>
      </c>
      <c r="F8" s="34">
        <v>348.1</v>
      </c>
      <c r="G8" s="34">
        <v>277.8</v>
      </c>
      <c r="H8" s="52">
        <v>5.3332716258623494</v>
      </c>
      <c r="I8" s="34">
        <v>14.8</v>
      </c>
      <c r="J8" s="52">
        <v>0.1574055861799652</v>
      </c>
      <c r="K8" s="70">
        <f t="shared" si="0"/>
        <v>1.5321090565533895E-2</v>
      </c>
      <c r="L8" s="70">
        <f t="shared" si="1"/>
        <v>1.9198241993744956E-2</v>
      </c>
      <c r="M8" s="52">
        <v>1.0626194498891588</v>
      </c>
      <c r="N8" s="52">
        <v>0.77391583761461735</v>
      </c>
    </row>
    <row r="9" spans="1:16" ht="14.25" customHeight="1" x14ac:dyDescent="0.2">
      <c r="A9" s="13" t="s">
        <v>569</v>
      </c>
      <c r="B9" s="22">
        <v>2018</v>
      </c>
      <c r="C9" s="22">
        <v>0</v>
      </c>
      <c r="D9" s="21" t="s">
        <v>316</v>
      </c>
      <c r="E9" s="80">
        <v>89.035600000000002</v>
      </c>
      <c r="F9" s="34">
        <v>348.1</v>
      </c>
      <c r="G9" s="34">
        <v>277.8</v>
      </c>
      <c r="H9" s="52">
        <v>5.4443814514011484</v>
      </c>
      <c r="I9" s="34">
        <v>14.8</v>
      </c>
      <c r="J9" s="52">
        <v>0.16666473830819842</v>
      </c>
      <c r="K9" s="70">
        <f t="shared" si="0"/>
        <v>1.5640279952315851E-2</v>
      </c>
      <c r="L9" s="70">
        <f t="shared" si="1"/>
        <v>1.9598205368614643E-2</v>
      </c>
      <c r="M9" s="52">
        <v>1.0378898249455371</v>
      </c>
      <c r="N9" s="52">
        <v>0.74558235814041329</v>
      </c>
    </row>
    <row r="10" spans="1:16" ht="14.25" customHeight="1" x14ac:dyDescent="0.2">
      <c r="A10" s="13" t="s">
        <v>569</v>
      </c>
      <c r="B10" s="22">
        <v>2018</v>
      </c>
      <c r="C10" s="22">
        <v>0</v>
      </c>
      <c r="D10" s="21" t="s">
        <v>318</v>
      </c>
      <c r="E10" s="80">
        <v>89.261399999999995</v>
      </c>
      <c r="F10" s="34">
        <v>348.1</v>
      </c>
      <c r="G10" s="34">
        <v>277.8</v>
      </c>
      <c r="H10" s="52">
        <v>5.3332716258623494</v>
      </c>
      <c r="I10" s="34">
        <v>14.8</v>
      </c>
      <c r="J10" s="52">
        <v>0.19444219469289817</v>
      </c>
      <c r="K10" s="70">
        <f t="shared" si="0"/>
        <v>1.5321090565533895E-2</v>
      </c>
      <c r="L10" s="70">
        <f t="shared" si="1"/>
        <v>1.9198241993744956E-2</v>
      </c>
      <c r="M10" s="52">
        <v>1.0626194498891588</v>
      </c>
      <c r="N10" s="52">
        <v>0.77391583761461735</v>
      </c>
    </row>
    <row r="11" spans="1:16" ht="14.25" customHeight="1" x14ac:dyDescent="0.2">
      <c r="A11" s="13" t="s">
        <v>569</v>
      </c>
      <c r="B11" s="22">
        <v>2018</v>
      </c>
      <c r="C11" s="22">
        <v>0</v>
      </c>
      <c r="D11" s="21" t="s">
        <v>320</v>
      </c>
      <c r="E11" s="80">
        <v>89.013900000000007</v>
      </c>
      <c r="F11" s="34">
        <v>348.1</v>
      </c>
      <c r="G11" s="34">
        <v>277.8</v>
      </c>
      <c r="H11" s="52">
        <v>5.5925278854528804</v>
      </c>
      <c r="I11" s="34">
        <v>14.8</v>
      </c>
      <c r="J11" s="52">
        <v>0.19444219469289817</v>
      </c>
      <c r="K11" s="70">
        <f t="shared" si="0"/>
        <v>1.6065865801358461E-2</v>
      </c>
      <c r="L11" s="70">
        <f t="shared" si="1"/>
        <v>2.0131489868440895E-2</v>
      </c>
      <c r="M11" s="52">
        <v>1.0051854553815771</v>
      </c>
      <c r="N11" s="52">
        <v>0.70822591612669061</v>
      </c>
    </row>
    <row r="12" spans="1:16" ht="14.25" customHeight="1" x14ac:dyDescent="0.2">
      <c r="A12" s="13" t="s">
        <v>569</v>
      </c>
      <c r="B12" s="22">
        <v>2018</v>
      </c>
      <c r="C12" s="22">
        <v>0</v>
      </c>
      <c r="D12" s="21" t="s">
        <v>325</v>
      </c>
      <c r="E12" s="80">
        <v>89.1554</v>
      </c>
      <c r="F12" s="34">
        <v>348.1</v>
      </c>
      <c r="G12" s="34">
        <v>277.8</v>
      </c>
      <c r="H12" s="52">
        <v>4.6573535205013226</v>
      </c>
      <c r="I12" s="34">
        <v>14.8</v>
      </c>
      <c r="J12" s="52">
        <v>0.14814643405173195</v>
      </c>
      <c r="K12" s="70">
        <f t="shared" si="0"/>
        <v>1.3379355129276996E-2</v>
      </c>
      <c r="L12" s="70">
        <f t="shared" si="1"/>
        <v>1.6765131463287699E-2</v>
      </c>
      <c r="M12" s="52">
        <v>1.2167763436440902</v>
      </c>
      <c r="N12" s="52">
        <v>0.95211622499958315</v>
      </c>
    </row>
    <row r="13" spans="1:16" ht="14.25" customHeight="1" x14ac:dyDescent="0.2">
      <c r="A13" s="13" t="s">
        <v>569</v>
      </c>
      <c r="B13" s="22">
        <v>2018</v>
      </c>
      <c r="C13" s="22">
        <v>0</v>
      </c>
      <c r="D13" s="21" t="s">
        <v>326</v>
      </c>
      <c r="E13" s="80">
        <v>88.863500000000002</v>
      </c>
      <c r="F13" s="34">
        <v>348.1</v>
      </c>
      <c r="G13" s="34">
        <v>277.8</v>
      </c>
      <c r="H13" s="52">
        <v>4.7221675853989549</v>
      </c>
      <c r="I13" s="34">
        <v>14.8</v>
      </c>
      <c r="J13" s="52">
        <v>0.1203689776670322</v>
      </c>
      <c r="K13" s="70">
        <f t="shared" si="0"/>
        <v>1.3565548938233135E-2</v>
      </c>
      <c r="L13" s="70">
        <f t="shared" si="1"/>
        <v>1.699844343196168E-2</v>
      </c>
      <c r="M13" s="52">
        <v>1.2017173225651354</v>
      </c>
      <c r="N13" s="52">
        <v>0.93459381316982371</v>
      </c>
    </row>
    <row r="14" spans="1:16" ht="14.25" customHeight="1" x14ac:dyDescent="0.2">
      <c r="A14" s="13" t="s">
        <v>569</v>
      </c>
      <c r="B14" s="22">
        <v>2018</v>
      </c>
      <c r="C14" s="22">
        <v>0</v>
      </c>
      <c r="D14" s="21" t="s">
        <v>329</v>
      </c>
      <c r="E14" s="80">
        <v>88.3626</v>
      </c>
      <c r="F14" s="34">
        <v>348.1</v>
      </c>
      <c r="G14" s="34">
        <v>277.8</v>
      </c>
      <c r="H14" s="52">
        <v>7.4165808547148293</v>
      </c>
      <c r="I14" s="34">
        <v>14.8</v>
      </c>
      <c r="J14" s="52">
        <v>0.19444219469289817</v>
      </c>
      <c r="K14" s="70">
        <f t="shared" si="0"/>
        <v>2.1305891567695572E-2</v>
      </c>
      <c r="L14" s="70">
        <f t="shared" si="1"/>
        <v>2.669755527255158E-2</v>
      </c>
      <c r="M14" s="52">
        <v>0.62765800573341712</v>
      </c>
      <c r="N14" s="52">
        <v>0.28775652357596243</v>
      </c>
    </row>
    <row r="15" spans="1:16" ht="14.25" customHeight="1" x14ac:dyDescent="0.2">
      <c r="A15" s="13" t="s">
        <v>569</v>
      </c>
      <c r="B15" s="22">
        <v>2018</v>
      </c>
      <c r="C15" s="22">
        <v>0</v>
      </c>
      <c r="D15" s="21" t="s">
        <v>331</v>
      </c>
      <c r="E15" s="80">
        <v>89.018699999999995</v>
      </c>
      <c r="F15" s="34">
        <v>348.1</v>
      </c>
      <c r="G15" s="34">
        <v>277.8</v>
      </c>
      <c r="H15" s="52">
        <v>6.4073332727374064</v>
      </c>
      <c r="I15" s="34">
        <v>14.8</v>
      </c>
      <c r="J15" s="52">
        <v>0.20370134682113142</v>
      </c>
      <c r="K15" s="70">
        <f t="shared" si="0"/>
        <v>1.8406587971092805E-2</v>
      </c>
      <c r="L15" s="70">
        <f t="shared" si="1"/>
        <v>2.3064554617485262E-2</v>
      </c>
      <c r="M15" s="52">
        <v>0.83079575253279003</v>
      </c>
      <c r="N15" s="52">
        <v>0.51137675340159205</v>
      </c>
    </row>
    <row r="16" spans="1:16" ht="14.25" customHeight="1" x14ac:dyDescent="0.2">
      <c r="A16" s="13" t="s">
        <v>569</v>
      </c>
      <c r="B16" s="22">
        <v>2018</v>
      </c>
      <c r="C16" s="22">
        <v>0</v>
      </c>
      <c r="D16" s="21" t="s">
        <v>338</v>
      </c>
      <c r="E16" s="80">
        <v>89.321899999999999</v>
      </c>
      <c r="F16" s="34">
        <v>348.1</v>
      </c>
      <c r="G16" s="34">
        <v>277.8</v>
      </c>
      <c r="H16" s="52">
        <v>5.4166039950164482</v>
      </c>
      <c r="I16" s="34">
        <v>14.8</v>
      </c>
      <c r="J16" s="52">
        <v>0.1388872819234987</v>
      </c>
      <c r="K16" s="70">
        <f t="shared" si="0"/>
        <v>1.5560482605620362E-2</v>
      </c>
      <c r="L16" s="70">
        <f t="shared" si="1"/>
        <v>1.9498214524897219E-2</v>
      </c>
      <c r="M16" s="52">
        <v>1.0440560514498725</v>
      </c>
      <c r="N16" s="52">
        <v>0.75264032326186436</v>
      </c>
    </row>
    <row r="17" spans="1:18" ht="14.25" customHeight="1" x14ac:dyDescent="0.2">
      <c r="A17" s="13" t="s">
        <v>569</v>
      </c>
      <c r="B17" s="22">
        <v>2018</v>
      </c>
      <c r="C17" s="22">
        <v>0</v>
      </c>
      <c r="D17" s="21" t="s">
        <v>343</v>
      </c>
      <c r="E17" s="80">
        <v>88.959199999999996</v>
      </c>
      <c r="F17" s="34">
        <v>348.1</v>
      </c>
      <c r="G17" s="34">
        <v>277.8</v>
      </c>
      <c r="H17" s="52">
        <v>6.2036319259162749</v>
      </c>
      <c r="I17" s="34">
        <v>14.8</v>
      </c>
      <c r="J17" s="52">
        <v>0.22221965107759789</v>
      </c>
      <c r="K17" s="70">
        <f t="shared" si="0"/>
        <v>1.782140742865922E-2</v>
      </c>
      <c r="L17" s="70">
        <f t="shared" si="1"/>
        <v>2.233128843022417E-2</v>
      </c>
      <c r="M17" s="52">
        <v>0.8735230682360986</v>
      </c>
      <c r="N17" s="52">
        <v>0.55922283323881716</v>
      </c>
    </row>
    <row r="18" spans="1:18" ht="14.25" customHeight="1" x14ac:dyDescent="0.2">
      <c r="A18" s="13" t="s">
        <v>569</v>
      </c>
      <c r="B18" s="22">
        <v>2018</v>
      </c>
      <c r="C18" s="22">
        <v>0</v>
      </c>
      <c r="D18" s="21" t="s">
        <v>347</v>
      </c>
      <c r="E18" s="80">
        <v>89.221500000000006</v>
      </c>
      <c r="F18" s="34">
        <v>348.1</v>
      </c>
      <c r="G18" s="34">
        <v>277.8</v>
      </c>
      <c r="H18" s="52">
        <v>5.3610490822470496</v>
      </c>
      <c r="I18" s="34">
        <v>14.8</v>
      </c>
      <c r="J18" s="52">
        <v>0.1388872819234987</v>
      </c>
      <c r="K18" s="70">
        <f t="shared" si="0"/>
        <v>1.5400887912229386E-2</v>
      </c>
      <c r="L18" s="70">
        <f t="shared" si="1"/>
        <v>1.9298232837462379E-2</v>
      </c>
      <c r="M18" s="52">
        <v>1.0564208639216828</v>
      </c>
      <c r="N18" s="52">
        <v>0.76680706299896584</v>
      </c>
    </row>
    <row r="19" spans="1:18" ht="14.25" customHeight="1" x14ac:dyDescent="0.2">
      <c r="A19" s="13" t="s">
        <v>569</v>
      </c>
      <c r="B19" s="22">
        <v>2018</v>
      </c>
      <c r="C19" s="22">
        <v>0</v>
      </c>
      <c r="D19" s="21" t="s">
        <v>350</v>
      </c>
      <c r="E19" s="80">
        <v>89.121600000000001</v>
      </c>
      <c r="F19" s="34">
        <v>348.1</v>
      </c>
      <c r="G19" s="34">
        <v>277.8</v>
      </c>
      <c r="H19" s="52">
        <v>5.6295644939658134</v>
      </c>
      <c r="I19" s="34">
        <v>14.8</v>
      </c>
      <c r="J19" s="52">
        <v>0.1203689776670322</v>
      </c>
      <c r="K19" s="70">
        <f t="shared" si="0"/>
        <v>1.6172262263619112E-2</v>
      </c>
      <c r="L19" s="70">
        <f t="shared" si="1"/>
        <v>2.0264810993397456E-2</v>
      </c>
      <c r="M19" s="52">
        <v>0.9970573029359806</v>
      </c>
      <c r="N19" s="52">
        <v>0.69896207894800133</v>
      </c>
    </row>
    <row r="20" spans="1:18" ht="14.25" customHeight="1" x14ac:dyDescent="0.2">
      <c r="A20" s="13" t="s">
        <v>569</v>
      </c>
      <c r="B20" s="22">
        <v>2018</v>
      </c>
      <c r="C20" s="22">
        <v>0</v>
      </c>
      <c r="D20" s="21" t="s">
        <v>361</v>
      </c>
      <c r="E20" s="80">
        <v>89.380300000000005</v>
      </c>
      <c r="F20" s="34">
        <v>348.1</v>
      </c>
      <c r="G20" s="34">
        <v>277.8</v>
      </c>
      <c r="H20" s="52">
        <v>5.4906772120423142</v>
      </c>
      <c r="I20" s="34">
        <v>14.8</v>
      </c>
      <c r="J20" s="52">
        <v>0.17592389043643167</v>
      </c>
      <c r="K20" s="70">
        <f t="shared" si="0"/>
        <v>1.5773275530141666E-2</v>
      </c>
      <c r="L20" s="70">
        <f t="shared" si="1"/>
        <v>1.9764856774810345E-2</v>
      </c>
      <c r="M20" s="52">
        <v>1.0276367507443416</v>
      </c>
      <c r="N20" s="52">
        <v>0.73385671960036558</v>
      </c>
    </row>
    <row r="21" spans="1:18" ht="14.25" customHeight="1" x14ac:dyDescent="0.2">
      <c r="A21" s="13" t="s">
        <v>569</v>
      </c>
      <c r="B21" s="22">
        <v>2018</v>
      </c>
      <c r="C21" s="22">
        <v>0</v>
      </c>
      <c r="D21" s="21" t="s">
        <v>366</v>
      </c>
      <c r="E21" s="80">
        <v>88.787400000000005</v>
      </c>
      <c r="F21" s="34">
        <v>348.1</v>
      </c>
      <c r="G21" s="34">
        <v>277.8</v>
      </c>
      <c r="H21" s="52">
        <v>7.4721357674842297</v>
      </c>
      <c r="I21" s="34">
        <v>14.8</v>
      </c>
      <c r="J21" s="52">
        <v>0.30555202023169714</v>
      </c>
      <c r="K21" s="70">
        <f t="shared" si="0"/>
        <v>2.1465486261086554E-2</v>
      </c>
      <c r="L21" s="70">
        <f t="shared" si="1"/>
        <v>2.6897536959986427E-2</v>
      </c>
      <c r="M21" s="52">
        <v>0.61688959344320216</v>
      </c>
      <c r="N21" s="52">
        <v>0.2760963855527358</v>
      </c>
    </row>
    <row r="22" spans="1:18" ht="14.25" customHeight="1" x14ac:dyDescent="0.2">
      <c r="A22" s="13" t="s">
        <v>569</v>
      </c>
      <c r="B22" s="22">
        <v>2018</v>
      </c>
      <c r="C22" s="22">
        <v>0</v>
      </c>
      <c r="D22" s="21" t="s">
        <v>367</v>
      </c>
      <c r="E22" s="80">
        <v>89.153999999999996</v>
      </c>
      <c r="F22" s="34">
        <v>348.1</v>
      </c>
      <c r="G22" s="34">
        <v>277.8</v>
      </c>
      <c r="H22" s="52">
        <v>5.9443756663257439</v>
      </c>
      <c r="I22" s="34">
        <v>14.8</v>
      </c>
      <c r="J22" s="52">
        <v>0.18518304256466492</v>
      </c>
      <c r="K22" s="70">
        <f t="shared" si="0"/>
        <v>1.7076632192834656E-2</v>
      </c>
      <c r="L22" s="70">
        <f t="shared" si="1"/>
        <v>2.1398040555528235E-2</v>
      </c>
      <c r="M22" s="52">
        <v>0.9287422372665104</v>
      </c>
      <c r="N22" s="52">
        <v>0.62143512712370796</v>
      </c>
    </row>
    <row r="23" spans="1:18" ht="14.25" customHeight="1" x14ac:dyDescent="0.2">
      <c r="A23" s="13" t="s">
        <v>573</v>
      </c>
      <c r="B23" s="22">
        <v>2018</v>
      </c>
      <c r="C23" s="22">
        <v>0</v>
      </c>
      <c r="D23" s="21" t="s">
        <v>178</v>
      </c>
      <c r="E23" s="80">
        <v>88.875100000000003</v>
      </c>
      <c r="F23" s="34">
        <v>343.6</v>
      </c>
      <c r="G23" s="34">
        <v>278.10000000000002</v>
      </c>
      <c r="H23" s="52">
        <v>5.7314151673763796</v>
      </c>
      <c r="I23" s="68">
        <v>15</v>
      </c>
      <c r="J23" s="52">
        <v>0.20370134682113142</v>
      </c>
      <c r="K23" s="70">
        <f t="shared" si="0"/>
        <v>1.6680486517393421E-2</v>
      </c>
      <c r="L23" s="70">
        <f t="shared" si="1"/>
        <v>2.0609187944539299E-2</v>
      </c>
      <c r="M23" s="52">
        <v>0.95849610337072444</v>
      </c>
      <c r="N23" s="52">
        <v>0.67517233306886237</v>
      </c>
    </row>
    <row r="24" spans="1:18" ht="14.25" customHeight="1" x14ac:dyDescent="0.2">
      <c r="A24" s="13" t="s">
        <v>573</v>
      </c>
      <c r="B24" s="22">
        <v>2018</v>
      </c>
      <c r="C24" s="22">
        <v>0</v>
      </c>
      <c r="D24" s="21" t="s">
        <v>180</v>
      </c>
      <c r="E24" s="80">
        <v>89.139099999999999</v>
      </c>
      <c r="F24" s="34">
        <v>343.6</v>
      </c>
      <c r="G24" s="34">
        <v>278.10000000000002</v>
      </c>
      <c r="H24" s="52">
        <v>5.3425307779905822</v>
      </c>
      <c r="I24" s="68">
        <v>15</v>
      </c>
      <c r="J24" s="52">
        <v>0.12962812979526545</v>
      </c>
      <c r="K24" s="70">
        <f t="shared" si="0"/>
        <v>1.554869260183522E-2</v>
      </c>
      <c r="L24" s="70">
        <f t="shared" si="1"/>
        <v>1.9210826242324997E-2</v>
      </c>
      <c r="M24" s="52">
        <v>1.0449680218103863</v>
      </c>
      <c r="N24" s="52">
        <v>0.77302023819514343</v>
      </c>
    </row>
    <row r="25" spans="1:18" ht="14.25" customHeight="1" x14ac:dyDescent="0.2">
      <c r="A25" s="13" t="s">
        <v>573</v>
      </c>
      <c r="B25" s="22">
        <v>2018</v>
      </c>
      <c r="C25" s="22">
        <v>0</v>
      </c>
      <c r="D25" s="21" t="s">
        <v>182</v>
      </c>
      <c r="E25" s="80">
        <v>89.039599999999993</v>
      </c>
      <c r="F25" s="34">
        <v>343.6</v>
      </c>
      <c r="G25" s="34">
        <v>278.10000000000002</v>
      </c>
      <c r="H25" s="52">
        <v>6.0462263397363101</v>
      </c>
      <c r="I25" s="68">
        <v>15</v>
      </c>
      <c r="J25" s="52">
        <v>0.22221965107759789</v>
      </c>
      <c r="K25" s="70">
        <f t="shared" si="0"/>
        <v>1.7596700639511961E-2</v>
      </c>
      <c r="L25" s="70">
        <f t="shared" si="1"/>
        <v>2.1741195036808016E-2</v>
      </c>
      <c r="M25" s="52">
        <v>0.89008431157206225</v>
      </c>
      <c r="N25" s="52">
        <v>0.59838820979113727</v>
      </c>
      <c r="P25" s="76"/>
      <c r="Q25" s="76"/>
      <c r="R25" s="76"/>
    </row>
    <row r="26" spans="1:18" ht="14.25" customHeight="1" x14ac:dyDescent="0.2">
      <c r="A26" s="13" t="s">
        <v>573</v>
      </c>
      <c r="B26" s="22">
        <v>2018</v>
      </c>
      <c r="C26" s="22">
        <v>0</v>
      </c>
      <c r="D26" s="21" t="s">
        <v>184</v>
      </c>
      <c r="E26" s="80">
        <v>88.445099999999996</v>
      </c>
      <c r="F26" s="34">
        <v>343.6</v>
      </c>
      <c r="G26" s="34">
        <v>278.10000000000002</v>
      </c>
      <c r="H26" s="52">
        <v>5.3240124737341166</v>
      </c>
      <c r="I26" s="68">
        <v>15</v>
      </c>
      <c r="J26" s="52">
        <v>0.18518304256466492</v>
      </c>
      <c r="K26" s="70">
        <f t="shared" si="0"/>
        <v>1.549479765347531E-2</v>
      </c>
      <c r="L26" s="70">
        <f t="shared" si="1"/>
        <v>1.9144237589838606E-2</v>
      </c>
      <c r="M26" s="52">
        <v>1.0491398564703798</v>
      </c>
      <c r="N26" s="52">
        <v>0.77776228436015105</v>
      </c>
      <c r="P26" s="81"/>
      <c r="Q26" s="82"/>
      <c r="R26" s="76"/>
    </row>
    <row r="27" spans="1:18" ht="14.25" customHeight="1" x14ac:dyDescent="0.2">
      <c r="A27" s="13" t="s">
        <v>573</v>
      </c>
      <c r="B27" s="22">
        <v>2018</v>
      </c>
      <c r="C27" s="22">
        <v>0</v>
      </c>
      <c r="D27" s="21" t="s">
        <v>186</v>
      </c>
      <c r="E27" s="80">
        <v>89.111000000000004</v>
      </c>
      <c r="F27" s="34">
        <v>343.6</v>
      </c>
      <c r="G27" s="34">
        <v>278.10000000000002</v>
      </c>
      <c r="H27" s="52">
        <v>5.7591926237610789</v>
      </c>
      <c r="I27" s="68">
        <v>15</v>
      </c>
      <c r="J27" s="52">
        <v>0.18518304256466492</v>
      </c>
      <c r="K27" s="70">
        <f t="shared" si="0"/>
        <v>1.676132893993329E-2</v>
      </c>
      <c r="L27" s="70">
        <f t="shared" si="1"/>
        <v>2.0709070923268891E-2</v>
      </c>
      <c r="M27" s="52">
        <v>0.95240256930021161</v>
      </c>
      <c r="N27" s="52">
        <v>0.66830994681836486</v>
      </c>
      <c r="P27" s="81"/>
      <c r="Q27" s="82"/>
      <c r="R27" s="76"/>
    </row>
    <row r="28" spans="1:18" ht="14.25" customHeight="1" x14ac:dyDescent="0.2">
      <c r="A28" s="13" t="s">
        <v>573</v>
      </c>
      <c r="B28" s="22">
        <v>2018</v>
      </c>
      <c r="C28" s="22">
        <v>0</v>
      </c>
      <c r="D28" s="21" t="s">
        <v>187</v>
      </c>
      <c r="E28" s="80">
        <v>89.127600000000001</v>
      </c>
      <c r="F28" s="34">
        <v>343.6</v>
      </c>
      <c r="G28" s="34">
        <v>278.10000000000002</v>
      </c>
      <c r="H28" s="52">
        <v>5.5647504290681802</v>
      </c>
      <c r="I28" s="68">
        <v>15</v>
      </c>
      <c r="J28" s="52">
        <v>0.21296049894936467</v>
      </c>
      <c r="K28" s="70">
        <f t="shared" si="0"/>
        <v>1.6195431982154191E-2</v>
      </c>
      <c r="L28" s="70">
        <f t="shared" si="1"/>
        <v>2.0009890072161741E-2</v>
      </c>
      <c r="M28" s="52">
        <v>0.99528979608429813</v>
      </c>
      <c r="N28" s="52">
        <v>0.71670155009571079</v>
      </c>
      <c r="P28" s="81"/>
      <c r="Q28" s="82"/>
      <c r="R28" s="76"/>
    </row>
    <row r="29" spans="1:18" ht="14.25" customHeight="1" x14ac:dyDescent="0.2">
      <c r="A29" s="13" t="s">
        <v>573</v>
      </c>
      <c r="B29" s="22">
        <v>2018</v>
      </c>
      <c r="C29" s="22">
        <v>0</v>
      </c>
      <c r="D29" s="21" t="s">
        <v>188</v>
      </c>
      <c r="E29" s="80">
        <v>88.952100000000002</v>
      </c>
      <c r="F29" s="34">
        <v>343.6</v>
      </c>
      <c r="G29" s="34">
        <v>278.10000000000002</v>
      </c>
      <c r="H29" s="52">
        <v>6.0925221003774759</v>
      </c>
      <c r="I29" s="68">
        <v>15</v>
      </c>
      <c r="J29" s="52">
        <v>0.21296049894936467</v>
      </c>
      <c r="K29" s="70">
        <f t="shared" si="0"/>
        <v>1.7731438010411743E-2</v>
      </c>
      <c r="L29" s="70">
        <f t="shared" si="1"/>
        <v>2.1907666668024003E-2</v>
      </c>
      <c r="M29" s="52">
        <v>0.88014368839018586</v>
      </c>
      <c r="N29" s="52">
        <v>0.58727951004388479</v>
      </c>
      <c r="P29" s="81"/>
      <c r="Q29" s="82"/>
      <c r="R29" s="76"/>
    </row>
    <row r="30" spans="1:18" ht="14.25" customHeight="1" x14ac:dyDescent="0.2">
      <c r="A30" s="13" t="s">
        <v>573</v>
      </c>
      <c r="B30" s="22">
        <v>2018</v>
      </c>
      <c r="C30" s="22">
        <v>0</v>
      </c>
      <c r="D30" s="21" t="s">
        <v>189</v>
      </c>
      <c r="E30" s="80">
        <v>88.766000000000005</v>
      </c>
      <c r="F30" s="34">
        <v>343.6</v>
      </c>
      <c r="G30" s="34">
        <v>278.10000000000002</v>
      </c>
      <c r="H30" s="52">
        <v>5.6573419503505136</v>
      </c>
      <c r="I30" s="68">
        <v>15</v>
      </c>
      <c r="J30" s="52">
        <v>0.17592389043643167</v>
      </c>
      <c r="K30" s="70">
        <f t="shared" si="0"/>
        <v>1.6464906723953763E-2</v>
      </c>
      <c r="L30" s="70">
        <f t="shared" si="1"/>
        <v>2.0342833334593718E-2</v>
      </c>
      <c r="M30" s="52">
        <v>0.97479965181686379</v>
      </c>
      <c r="N30" s="52">
        <v>0.6935546518482314</v>
      </c>
      <c r="P30" s="81"/>
      <c r="Q30" s="82"/>
      <c r="R30" s="76"/>
    </row>
    <row r="31" spans="1:18" ht="14.25" customHeight="1" x14ac:dyDescent="0.2">
      <c r="A31" s="13" t="s">
        <v>573</v>
      </c>
      <c r="B31" s="22">
        <v>2018</v>
      </c>
      <c r="C31" s="22">
        <v>0</v>
      </c>
      <c r="D31" s="21" t="s">
        <v>190</v>
      </c>
      <c r="E31" s="80">
        <v>89.142700000000005</v>
      </c>
      <c r="F31" s="34">
        <v>343.6</v>
      </c>
      <c r="G31" s="34">
        <v>278.10000000000002</v>
      </c>
      <c r="H31" s="52">
        <v>5.1110519747847514</v>
      </c>
      <c r="I31" s="68">
        <v>15</v>
      </c>
      <c r="J31" s="52">
        <v>0.18518304256466492</v>
      </c>
      <c r="K31" s="70">
        <f t="shared" si="0"/>
        <v>1.4875005747336295E-2</v>
      </c>
      <c r="L31" s="70">
        <f t="shared" si="1"/>
        <v>1.8378468086245058E-2</v>
      </c>
      <c r="M31" s="52">
        <v>1.0974696078831512</v>
      </c>
      <c r="N31" s="52">
        <v>0.83283567564457073</v>
      </c>
      <c r="P31" s="81"/>
      <c r="Q31" s="82"/>
      <c r="R31" s="76"/>
    </row>
    <row r="32" spans="1:18" ht="14.25" customHeight="1" x14ac:dyDescent="0.2">
      <c r="A32" s="13" t="s">
        <v>573</v>
      </c>
      <c r="B32" s="22">
        <v>2018</v>
      </c>
      <c r="C32" s="22">
        <v>0</v>
      </c>
      <c r="D32" s="21" t="s">
        <v>195</v>
      </c>
      <c r="E32" s="80">
        <v>89.066800000000001</v>
      </c>
      <c r="F32" s="34">
        <v>343.6</v>
      </c>
      <c r="G32" s="34">
        <v>278.10000000000002</v>
      </c>
      <c r="H32" s="52">
        <v>5.1388294311694516</v>
      </c>
      <c r="I32" s="68">
        <v>15</v>
      </c>
      <c r="J32" s="52">
        <v>0.1388872819234987</v>
      </c>
      <c r="K32" s="70">
        <f t="shared" si="0"/>
        <v>1.4955848169876168E-2</v>
      </c>
      <c r="L32" s="70">
        <f t="shared" si="1"/>
        <v>1.8478351064974655E-2</v>
      </c>
      <c r="M32" s="52">
        <v>1.0911288243608406</v>
      </c>
      <c r="N32" s="52">
        <v>0.82559585656710777</v>
      </c>
      <c r="P32" s="81"/>
      <c r="Q32" s="82"/>
      <c r="R32" s="76"/>
    </row>
    <row r="33" spans="1:18" ht="14.25" customHeight="1" x14ac:dyDescent="0.2">
      <c r="A33" s="13" t="s">
        <v>573</v>
      </c>
      <c r="B33" s="22">
        <v>2018</v>
      </c>
      <c r="C33" s="22">
        <v>0</v>
      </c>
      <c r="D33" s="21" t="s">
        <v>197</v>
      </c>
      <c r="E33" s="80">
        <v>88.200599999999994</v>
      </c>
      <c r="F33" s="34">
        <v>343.6</v>
      </c>
      <c r="G33" s="34">
        <v>278.10000000000002</v>
      </c>
      <c r="H33" s="52">
        <v>7.9536116781523578</v>
      </c>
      <c r="I33" s="68">
        <v>15</v>
      </c>
      <c r="J33" s="52">
        <v>0.22221965107759789</v>
      </c>
      <c r="K33" s="70">
        <f t="shared" si="0"/>
        <v>2.3147880320583111E-2</v>
      </c>
      <c r="L33" s="70">
        <f t="shared" si="1"/>
        <v>2.8599826242906714E-2</v>
      </c>
      <c r="M33" s="52">
        <v>0.50599733001388914</v>
      </c>
      <c r="N33" s="52">
        <v>0.17958536138176479</v>
      </c>
      <c r="P33" s="81"/>
      <c r="Q33" s="82"/>
      <c r="R33" s="76"/>
    </row>
    <row r="34" spans="1:18" ht="14.25" customHeight="1" x14ac:dyDescent="0.2">
      <c r="A34" s="13" t="s">
        <v>573</v>
      </c>
      <c r="B34" s="22">
        <v>2018</v>
      </c>
      <c r="C34" s="22">
        <v>0</v>
      </c>
      <c r="D34" s="21" t="s">
        <v>198</v>
      </c>
      <c r="E34" s="80">
        <v>89.105199999999996</v>
      </c>
      <c r="F34" s="34">
        <v>343.6</v>
      </c>
      <c r="G34" s="34">
        <v>278.10000000000002</v>
      </c>
      <c r="H34" s="52">
        <v>6.1758544695315747</v>
      </c>
      <c r="I34" s="68">
        <v>15</v>
      </c>
      <c r="J34" s="52">
        <v>0.23147880320583114</v>
      </c>
      <c r="K34" s="70">
        <f t="shared" si="0"/>
        <v>1.7973965278031356E-2</v>
      </c>
      <c r="L34" s="70">
        <f t="shared" si="1"/>
        <v>2.2207315604212779E-2</v>
      </c>
      <c r="M34" s="52">
        <v>0.86232806275963947</v>
      </c>
      <c r="N34" s="52">
        <v>0.56740215034011809</v>
      </c>
      <c r="P34" s="81"/>
      <c r="Q34" s="82"/>
      <c r="R34" s="76"/>
    </row>
    <row r="35" spans="1:18" ht="14.25" customHeight="1" x14ac:dyDescent="0.2">
      <c r="A35" s="13" t="s">
        <v>573</v>
      </c>
      <c r="B35" s="22">
        <v>2018</v>
      </c>
      <c r="C35" s="22">
        <v>0</v>
      </c>
      <c r="D35" s="21" t="s">
        <v>199</v>
      </c>
      <c r="E35" s="80">
        <v>88.520399999999995</v>
      </c>
      <c r="F35" s="34">
        <v>343.6</v>
      </c>
      <c r="G35" s="34">
        <v>278.10000000000002</v>
      </c>
      <c r="H35" s="52">
        <v>6.4721473376350387</v>
      </c>
      <c r="I35" s="68">
        <v>15</v>
      </c>
      <c r="J35" s="52">
        <v>0.21296049894936467</v>
      </c>
      <c r="K35" s="70">
        <f t="shared" si="0"/>
        <v>1.8836284451789982E-2</v>
      </c>
      <c r="L35" s="70">
        <f t="shared" si="1"/>
        <v>2.3272734043995102E-2</v>
      </c>
      <c r="M35" s="52">
        <v>0.7997905595577266</v>
      </c>
      <c r="N35" s="52">
        <v>0.4979589141852116</v>
      </c>
      <c r="P35" s="81"/>
      <c r="Q35" s="82"/>
      <c r="R35" s="76"/>
    </row>
    <row r="36" spans="1:18" ht="14.25" customHeight="1" x14ac:dyDescent="0.2">
      <c r="A36" s="13" t="s">
        <v>573</v>
      </c>
      <c r="B36" s="22">
        <v>2018</v>
      </c>
      <c r="C36" s="22">
        <v>0</v>
      </c>
      <c r="D36" s="21" t="s">
        <v>201</v>
      </c>
      <c r="E36" s="80">
        <v>89.130799999999994</v>
      </c>
      <c r="F36" s="34">
        <v>343.6</v>
      </c>
      <c r="G36" s="34">
        <v>278.10000000000002</v>
      </c>
      <c r="H36" s="52">
        <v>4.9629055407330203</v>
      </c>
      <c r="I36" s="68">
        <v>15</v>
      </c>
      <c r="J36" s="52">
        <v>0.14814643405173195</v>
      </c>
      <c r="K36" s="70">
        <f t="shared" si="0"/>
        <v>1.4443846160456984E-2</v>
      </c>
      <c r="L36" s="70">
        <f t="shared" si="1"/>
        <v>1.7845758866353902E-2</v>
      </c>
      <c r="M36" s="52">
        <v>1.1314740947119573</v>
      </c>
      <c r="N36" s="52">
        <v>0.87173346589700329</v>
      </c>
      <c r="P36" s="76"/>
      <c r="Q36" s="76"/>
      <c r="R36" s="76"/>
    </row>
    <row r="37" spans="1:18" ht="14.25" customHeight="1" x14ac:dyDescent="0.2">
      <c r="A37" s="13" t="s">
        <v>573</v>
      </c>
      <c r="B37" s="22">
        <v>2018</v>
      </c>
      <c r="C37" s="22">
        <v>0</v>
      </c>
      <c r="D37" s="21" t="s">
        <v>202</v>
      </c>
      <c r="E37" s="80">
        <v>89.049400000000006</v>
      </c>
      <c r="F37" s="34">
        <v>343.6</v>
      </c>
      <c r="G37" s="34">
        <v>278.10000000000002</v>
      </c>
      <c r="H37" s="52">
        <v>5.5369729726834818</v>
      </c>
      <c r="I37" s="68">
        <v>15</v>
      </c>
      <c r="J37" s="52">
        <v>0.16666473830819842</v>
      </c>
      <c r="K37" s="70">
        <f t="shared" si="0"/>
        <v>1.6114589559614322E-2</v>
      </c>
      <c r="L37" s="70">
        <f t="shared" si="1"/>
        <v>1.9910007093432151E-2</v>
      </c>
      <c r="M37" s="52">
        <v>1.0014608262516429</v>
      </c>
      <c r="N37" s="52">
        <v>0.72368223618749572</v>
      </c>
      <c r="P37" s="76"/>
      <c r="Q37" s="76"/>
      <c r="R37" s="76"/>
    </row>
    <row r="38" spans="1:18" ht="14.25" customHeight="1" x14ac:dyDescent="0.2">
      <c r="A38" s="13" t="s">
        <v>573</v>
      </c>
      <c r="B38" s="22">
        <v>2018</v>
      </c>
      <c r="C38" s="22">
        <v>0</v>
      </c>
      <c r="D38" s="21" t="s">
        <v>204</v>
      </c>
      <c r="E38" s="80">
        <v>88.596699999999998</v>
      </c>
      <c r="F38" s="34">
        <v>343.6</v>
      </c>
      <c r="G38" s="34">
        <v>278.10000000000002</v>
      </c>
      <c r="H38" s="52">
        <v>5.4536406035293812</v>
      </c>
      <c r="I38" s="68">
        <v>15</v>
      </c>
      <c r="J38" s="52">
        <v>0.16666473830819842</v>
      </c>
      <c r="K38" s="70">
        <f t="shared" si="0"/>
        <v>1.5872062291994705E-2</v>
      </c>
      <c r="L38" s="70">
        <f t="shared" si="1"/>
        <v>1.9610358157243369E-2</v>
      </c>
      <c r="M38" s="52">
        <v>1.0200403419795341</v>
      </c>
      <c r="N38" s="52">
        <v>0.74472569432681279</v>
      </c>
    </row>
    <row r="39" spans="1:18" ht="14.25" customHeight="1" x14ac:dyDescent="0.2">
      <c r="A39" s="13" t="s">
        <v>573</v>
      </c>
      <c r="B39" s="22">
        <v>2018</v>
      </c>
      <c r="C39" s="22">
        <v>0</v>
      </c>
      <c r="D39" s="21" t="s">
        <v>205</v>
      </c>
      <c r="E39" s="80">
        <v>89.128699999999995</v>
      </c>
      <c r="F39" s="34">
        <v>343.6</v>
      </c>
      <c r="G39" s="34">
        <v>278.10000000000002</v>
      </c>
      <c r="H39" s="52">
        <v>5.4814180599140814</v>
      </c>
      <c r="I39" s="68">
        <v>15</v>
      </c>
      <c r="J39" s="52">
        <v>0.20370134682113142</v>
      </c>
      <c r="K39" s="70">
        <f t="shared" si="0"/>
        <v>1.5952904714534578E-2</v>
      </c>
      <c r="L39" s="70">
        <f t="shared" si="1"/>
        <v>1.9710241135972962E-2</v>
      </c>
      <c r="M39" s="52">
        <v>1.013836099199261</v>
      </c>
      <c r="N39" s="52">
        <v>0.73769430830304694</v>
      </c>
    </row>
    <row r="40" spans="1:18" ht="14.25" customHeight="1" x14ac:dyDescent="0.2">
      <c r="A40" s="13" t="s">
        <v>573</v>
      </c>
      <c r="B40" s="22">
        <v>2018</v>
      </c>
      <c r="C40" s="22">
        <v>0</v>
      </c>
      <c r="D40" s="21" t="s">
        <v>207</v>
      </c>
      <c r="E40" s="80">
        <v>88.263400000000004</v>
      </c>
      <c r="F40" s="34">
        <v>343.6</v>
      </c>
      <c r="G40" s="34">
        <v>278.10000000000002</v>
      </c>
      <c r="H40" s="52">
        <v>6.1665953174033419</v>
      </c>
      <c r="I40" s="68">
        <v>15</v>
      </c>
      <c r="J40" s="52">
        <v>0.19444219469289817</v>
      </c>
      <c r="K40" s="70">
        <f t="shared" si="0"/>
        <v>1.7947017803851401E-2</v>
      </c>
      <c r="L40" s="70">
        <f t="shared" si="1"/>
        <v>2.2174021277969583E-2</v>
      </c>
      <c r="M40" s="52">
        <v>0.86430265633148862</v>
      </c>
      <c r="N40" s="52">
        <v>0.56960323476172414</v>
      </c>
    </row>
    <row r="41" spans="1:18" ht="14.25" customHeight="1" x14ac:dyDescent="0.2">
      <c r="A41" s="13" t="s">
        <v>573</v>
      </c>
      <c r="B41" s="22">
        <v>2018</v>
      </c>
      <c r="C41" s="22">
        <v>0</v>
      </c>
      <c r="D41" s="21" t="s">
        <v>208</v>
      </c>
      <c r="E41" s="80">
        <v>89.158299999999997</v>
      </c>
      <c r="F41" s="34">
        <v>343.6</v>
      </c>
      <c r="G41" s="34">
        <v>278.10000000000002</v>
      </c>
      <c r="H41" s="52">
        <v>5.2869758652211836</v>
      </c>
      <c r="I41" s="68">
        <v>15</v>
      </c>
      <c r="J41" s="52">
        <v>0.18518304256466492</v>
      </c>
      <c r="K41" s="70">
        <f t="shared" si="0"/>
        <v>1.5387007756755481E-2</v>
      </c>
      <c r="L41" s="70">
        <f t="shared" si="1"/>
        <v>1.9011060284865815E-2</v>
      </c>
      <c r="M41" s="52">
        <v>1.0574982869516683</v>
      </c>
      <c r="N41" s="52">
        <v>0.78726890999326926</v>
      </c>
    </row>
    <row r="42" spans="1:18" ht="14.25" customHeight="1" x14ac:dyDescent="0.2">
      <c r="A42" s="13" t="s">
        <v>573</v>
      </c>
      <c r="B42" s="22">
        <v>2018</v>
      </c>
      <c r="C42" s="22">
        <v>0</v>
      </c>
      <c r="D42" s="21" t="s">
        <v>210</v>
      </c>
      <c r="E42" s="80">
        <v>89.068100000000001</v>
      </c>
      <c r="F42" s="34">
        <v>343.6</v>
      </c>
      <c r="G42" s="34">
        <v>278.10000000000002</v>
      </c>
      <c r="H42" s="52">
        <v>5.6851194067352129</v>
      </c>
      <c r="I42" s="68">
        <v>15</v>
      </c>
      <c r="J42" s="52">
        <v>0.16666473830819842</v>
      </c>
      <c r="K42" s="70">
        <f t="shared" si="0"/>
        <v>1.6545749146493635E-2</v>
      </c>
      <c r="L42" s="70">
        <f t="shared" si="1"/>
        <v>2.0442716313323308E-2</v>
      </c>
      <c r="M42" s="52">
        <v>0.96867659542374818</v>
      </c>
      <c r="N42" s="52">
        <v>0.68664719899152926</v>
      </c>
    </row>
    <row r="43" spans="1:18" ht="14.25" customHeight="1" x14ac:dyDescent="0.2">
      <c r="A43" s="13" t="s">
        <v>573</v>
      </c>
      <c r="B43" s="22">
        <v>2018</v>
      </c>
      <c r="C43" s="22">
        <v>0</v>
      </c>
      <c r="D43" s="21" t="s">
        <v>211</v>
      </c>
      <c r="E43" s="80">
        <v>88.716099999999997</v>
      </c>
      <c r="F43" s="34">
        <v>343.6</v>
      </c>
      <c r="G43" s="34">
        <v>278.10000000000002</v>
      </c>
      <c r="H43" s="52">
        <v>6.5091839461479717</v>
      </c>
      <c r="I43" s="68">
        <v>15</v>
      </c>
      <c r="J43" s="52">
        <v>0.19444219469289817</v>
      </c>
      <c r="K43" s="70">
        <f t="shared" si="0"/>
        <v>1.8944074348509813E-2</v>
      </c>
      <c r="L43" s="70">
        <f t="shared" si="1"/>
        <v>2.3405911348967894E-2</v>
      </c>
      <c r="M43" s="52">
        <v>0.79206193862529561</v>
      </c>
      <c r="N43" s="52">
        <v>0.489413709484463</v>
      </c>
    </row>
    <row r="44" spans="1:18" ht="14.25" customHeight="1" x14ac:dyDescent="0.2">
      <c r="A44" s="13" t="s">
        <v>573</v>
      </c>
      <c r="B44" s="22">
        <v>2018</v>
      </c>
      <c r="C44" s="22">
        <v>0</v>
      </c>
      <c r="D44" s="21" t="s">
        <v>216</v>
      </c>
      <c r="E44" s="80">
        <v>89.111500000000007</v>
      </c>
      <c r="F44" s="34">
        <v>343.6</v>
      </c>
      <c r="G44" s="34">
        <v>278.10000000000002</v>
      </c>
      <c r="H44" s="52">
        <v>5.7777109280175454</v>
      </c>
      <c r="I44" s="68">
        <v>15</v>
      </c>
      <c r="J44" s="52">
        <v>0.1574055861799652</v>
      </c>
      <c r="K44" s="70">
        <f t="shared" si="0"/>
        <v>1.6815223888293204E-2</v>
      </c>
      <c r="L44" s="70">
        <f t="shared" si="1"/>
        <v>2.0775659575755286E-2</v>
      </c>
      <c r="M44" s="52">
        <v>0.94834636373707859</v>
      </c>
      <c r="N44" s="52">
        <v>0.66374441152765895</v>
      </c>
    </row>
    <row r="45" spans="1:18" ht="14.25" customHeight="1" x14ac:dyDescent="0.2">
      <c r="A45" s="13" t="s">
        <v>573</v>
      </c>
      <c r="B45" s="22">
        <v>2018</v>
      </c>
      <c r="C45" s="22">
        <v>0</v>
      </c>
      <c r="D45" s="21" t="s">
        <v>217</v>
      </c>
      <c r="E45" s="80">
        <v>88.484499999999997</v>
      </c>
      <c r="F45" s="34">
        <v>343.6</v>
      </c>
      <c r="G45" s="34">
        <v>278.10000000000002</v>
      </c>
      <c r="H45" s="52">
        <v>4.9999421492459533</v>
      </c>
      <c r="I45" s="68">
        <v>15</v>
      </c>
      <c r="J45" s="52">
        <v>0.12962812979526545</v>
      </c>
      <c r="K45" s="70">
        <f t="shared" si="0"/>
        <v>1.4551636057176813E-2</v>
      </c>
      <c r="L45" s="70">
        <f t="shared" si="1"/>
        <v>1.797893617132669E-2</v>
      </c>
      <c r="M45" s="52">
        <v>1.122943450682153</v>
      </c>
      <c r="N45" s="52">
        <v>0.86196395172769047</v>
      </c>
    </row>
    <row r="46" spans="1:18" ht="14.25" customHeight="1" x14ac:dyDescent="0.2">
      <c r="A46" s="13" t="s">
        <v>573</v>
      </c>
      <c r="B46" s="22">
        <v>2018</v>
      </c>
      <c r="C46" s="22">
        <v>0</v>
      </c>
      <c r="D46" s="21" t="s">
        <v>218</v>
      </c>
      <c r="E46" s="80">
        <v>89.073499999999996</v>
      </c>
      <c r="F46" s="34">
        <v>343.6</v>
      </c>
      <c r="G46" s="34">
        <v>278.10000000000002</v>
      </c>
      <c r="H46" s="52">
        <v>5.6943785588634466</v>
      </c>
      <c r="I46" s="68">
        <v>15</v>
      </c>
      <c r="J46" s="52">
        <v>0.14814643405173195</v>
      </c>
      <c r="K46" s="70">
        <f t="shared" si="0"/>
        <v>1.657269662067359E-2</v>
      </c>
      <c r="L46" s="70">
        <f t="shared" si="1"/>
        <v>2.047601063956651E-2</v>
      </c>
      <c r="M46" s="52">
        <v>0.96663803681959304</v>
      </c>
      <c r="N46" s="52">
        <v>0.68434847025647816</v>
      </c>
    </row>
    <row r="47" spans="1:18" ht="14.25" customHeight="1" x14ac:dyDescent="0.2">
      <c r="A47" s="13" t="s">
        <v>573</v>
      </c>
      <c r="B47" s="22">
        <v>2018</v>
      </c>
      <c r="C47" s="22">
        <v>0</v>
      </c>
      <c r="D47" s="21" t="s">
        <v>219</v>
      </c>
      <c r="E47" s="80">
        <v>89.148899999999998</v>
      </c>
      <c r="F47" s="34">
        <v>343.6</v>
      </c>
      <c r="G47" s="34">
        <v>278.10000000000002</v>
      </c>
      <c r="H47" s="52">
        <v>5.4351222992729156</v>
      </c>
      <c r="I47" s="68">
        <v>15</v>
      </c>
      <c r="J47" s="52">
        <v>0.1574055861799652</v>
      </c>
      <c r="K47" s="70">
        <f t="shared" si="0"/>
        <v>1.5818167343634795E-2</v>
      </c>
      <c r="L47" s="70">
        <f t="shared" si="1"/>
        <v>1.9543769504756975E-2</v>
      </c>
      <c r="M47" s="52">
        <v>1.0241826543169248</v>
      </c>
      <c r="N47" s="52">
        <v>0.74942267388561556</v>
      </c>
    </row>
    <row r="48" spans="1:18" ht="14.25" customHeight="1" x14ac:dyDescent="0.2">
      <c r="A48" s="13" t="s">
        <v>573</v>
      </c>
      <c r="B48" s="22">
        <v>2018</v>
      </c>
      <c r="C48" s="22">
        <v>0</v>
      </c>
      <c r="D48" s="21" t="s">
        <v>226</v>
      </c>
      <c r="E48" s="80">
        <v>89.105699999999999</v>
      </c>
      <c r="F48" s="34">
        <v>343.6</v>
      </c>
      <c r="G48" s="34">
        <v>278.10000000000002</v>
      </c>
      <c r="H48" s="52">
        <v>5.8517841450434114</v>
      </c>
      <c r="I48" s="68">
        <v>15</v>
      </c>
      <c r="J48" s="52">
        <v>0.16666473830819842</v>
      </c>
      <c r="K48" s="70">
        <f t="shared" si="0"/>
        <v>1.7030803681732862E-2</v>
      </c>
      <c r="L48" s="70">
        <f t="shared" si="1"/>
        <v>2.1042014185700866E-2</v>
      </c>
      <c r="M48" s="52">
        <v>0.93217074535555078</v>
      </c>
      <c r="N48" s="52">
        <v>0.64555738137517737</v>
      </c>
    </row>
    <row r="49" spans="1:14" ht="14.25" customHeight="1" x14ac:dyDescent="0.2">
      <c r="A49" s="13" t="s">
        <v>573</v>
      </c>
      <c r="B49" s="22">
        <v>2018</v>
      </c>
      <c r="C49" s="22">
        <v>0</v>
      </c>
      <c r="D49" s="21" t="s">
        <v>228</v>
      </c>
      <c r="E49" s="80">
        <v>89.217699999999994</v>
      </c>
      <c r="F49" s="34">
        <v>343.6</v>
      </c>
      <c r="G49" s="34">
        <v>278.10000000000002</v>
      </c>
      <c r="H49" s="52">
        <v>5.6851194067352129</v>
      </c>
      <c r="I49" s="68">
        <v>15</v>
      </c>
      <c r="J49" s="52">
        <v>0.21296049894936467</v>
      </c>
      <c r="K49" s="70">
        <f t="shared" si="0"/>
        <v>1.6545749146493635E-2</v>
      </c>
      <c r="L49" s="70">
        <f t="shared" si="1"/>
        <v>2.0442716313323308E-2</v>
      </c>
      <c r="M49" s="52">
        <v>0.96867659542374818</v>
      </c>
      <c r="N49" s="52">
        <v>0.68664719899152926</v>
      </c>
    </row>
    <row r="50" spans="1:14" ht="14.25" customHeight="1" x14ac:dyDescent="0.2">
      <c r="A50" s="13" t="s">
        <v>573</v>
      </c>
      <c r="B50" s="22">
        <v>2018</v>
      </c>
      <c r="C50" s="22">
        <v>0</v>
      </c>
      <c r="D50" s="21" t="s">
        <v>229</v>
      </c>
      <c r="E50" s="80">
        <v>89.265799999999999</v>
      </c>
      <c r="F50" s="34">
        <v>343.6</v>
      </c>
      <c r="G50" s="34">
        <v>278.10000000000002</v>
      </c>
      <c r="H50" s="52">
        <v>5.4999363641705488</v>
      </c>
      <c r="I50" s="68">
        <v>15</v>
      </c>
      <c r="J50" s="52">
        <v>0.18518304256466492</v>
      </c>
      <c r="K50" s="70">
        <f t="shared" si="0"/>
        <v>1.6006799662894495E-2</v>
      </c>
      <c r="L50" s="70">
        <f t="shared" si="1"/>
        <v>1.977682978845936E-2</v>
      </c>
      <c r="M50" s="52">
        <v>1.0097060878296209</v>
      </c>
      <c r="N50" s="52">
        <v>0.73301610649682925</v>
      </c>
    </row>
    <row r="51" spans="1:14" ht="14.25" customHeight="1" x14ac:dyDescent="0.2">
      <c r="A51" s="13" t="s">
        <v>573</v>
      </c>
      <c r="B51" s="22">
        <v>2018</v>
      </c>
      <c r="C51" s="22">
        <v>0</v>
      </c>
      <c r="D51" s="21" t="s">
        <v>231</v>
      </c>
      <c r="E51" s="80">
        <v>88.474400000000003</v>
      </c>
      <c r="F51" s="34">
        <v>343.6</v>
      </c>
      <c r="G51" s="34">
        <v>278.10000000000002</v>
      </c>
      <c r="H51" s="52">
        <v>4.7221675853989549</v>
      </c>
      <c r="I51" s="68">
        <v>15</v>
      </c>
      <c r="J51" s="52">
        <v>0.12962812979526545</v>
      </c>
      <c r="K51" s="70">
        <f t="shared" si="0"/>
        <v>1.3743211831778098E-2</v>
      </c>
      <c r="L51" s="70">
        <f t="shared" si="1"/>
        <v>1.698010638403076E-2</v>
      </c>
      <c r="M51" s="52">
        <v>1.1874030186479794</v>
      </c>
      <c r="N51" s="52">
        <v>0.93596764034836655</v>
      </c>
    </row>
    <row r="52" spans="1:14" ht="14.25" customHeight="1" x14ac:dyDescent="0.2">
      <c r="A52" s="13" t="s">
        <v>573</v>
      </c>
      <c r="B52" s="22">
        <v>2018</v>
      </c>
      <c r="C52" s="22">
        <v>0</v>
      </c>
      <c r="D52" s="21" t="s">
        <v>232</v>
      </c>
      <c r="E52" s="80">
        <v>89.107100000000003</v>
      </c>
      <c r="F52" s="34">
        <v>343.6</v>
      </c>
      <c r="G52" s="34">
        <v>278.10000000000002</v>
      </c>
      <c r="H52" s="52">
        <v>5.9443756663257439</v>
      </c>
      <c r="I52" s="68">
        <v>15</v>
      </c>
      <c r="J52" s="52">
        <v>0.17592389043643167</v>
      </c>
      <c r="K52" s="70">
        <f t="shared" si="0"/>
        <v>1.730027842353243E-2</v>
      </c>
      <c r="L52" s="70">
        <f t="shared" si="1"/>
        <v>2.1374957448132843E-2</v>
      </c>
      <c r="M52" s="52">
        <v>0.9120619310884015</v>
      </c>
      <c r="N52" s="52">
        <v>0.62299259345784375</v>
      </c>
    </row>
    <row r="53" spans="1:14" ht="14.25" customHeight="1" x14ac:dyDescent="0.2">
      <c r="A53" s="13" t="s">
        <v>573</v>
      </c>
      <c r="B53" s="22">
        <v>2018</v>
      </c>
      <c r="C53" s="22">
        <v>0</v>
      </c>
      <c r="D53" s="21" t="s">
        <v>233</v>
      </c>
      <c r="E53" s="80">
        <v>88.478099999999998</v>
      </c>
      <c r="F53" s="34">
        <v>343.6</v>
      </c>
      <c r="G53" s="34">
        <v>278.10000000000002</v>
      </c>
      <c r="H53" s="52">
        <v>5.2499392567082506</v>
      </c>
      <c r="I53" s="68">
        <v>15</v>
      </c>
      <c r="J53" s="52">
        <v>0.17592389043643167</v>
      </c>
      <c r="K53" s="70">
        <f t="shared" si="0"/>
        <v>1.5279217860035653E-2</v>
      </c>
      <c r="L53" s="70">
        <f t="shared" si="1"/>
        <v>1.8877882979893023E-2</v>
      </c>
      <c r="M53" s="52">
        <v>1.0658763989813587</v>
      </c>
      <c r="N53" s="52">
        <v>0.79680558003052426</v>
      </c>
    </row>
    <row r="54" spans="1:14" ht="14.25" customHeight="1" x14ac:dyDescent="0.2">
      <c r="A54" s="13" t="s">
        <v>573</v>
      </c>
      <c r="B54" s="22">
        <v>2018</v>
      </c>
      <c r="C54" s="22">
        <v>0</v>
      </c>
      <c r="D54" s="21" t="s">
        <v>234</v>
      </c>
      <c r="E54" s="80">
        <v>88.540800000000004</v>
      </c>
      <c r="F54" s="34">
        <v>343.6</v>
      </c>
      <c r="G54" s="34">
        <v>278.10000000000002</v>
      </c>
      <c r="H54" s="52">
        <v>6.1943727737880421</v>
      </c>
      <c r="I54" s="68">
        <v>15</v>
      </c>
      <c r="J54" s="52">
        <v>0.21296049894936467</v>
      </c>
      <c r="K54" s="70">
        <f t="shared" si="0"/>
        <v>1.8027860226391274E-2</v>
      </c>
      <c r="L54" s="70">
        <f t="shared" si="1"/>
        <v>2.227390425669918E-2</v>
      </c>
      <c r="M54" s="52">
        <v>0.85838256590626649</v>
      </c>
      <c r="N54" s="52">
        <v>0.56300561482268008</v>
      </c>
    </row>
    <row r="55" spans="1:14" ht="14.25" customHeight="1" x14ac:dyDescent="0.2">
      <c r="A55" s="13" t="s">
        <v>573</v>
      </c>
      <c r="B55" s="22">
        <v>2018</v>
      </c>
      <c r="C55" s="22">
        <v>0</v>
      </c>
      <c r="D55" s="21" t="s">
        <v>236</v>
      </c>
      <c r="E55" s="80">
        <v>88.811899999999994</v>
      </c>
      <c r="F55" s="34">
        <v>343.6</v>
      </c>
      <c r="G55" s="34">
        <v>278.10000000000002</v>
      </c>
      <c r="H55" s="52">
        <v>5.9443756663257439</v>
      </c>
      <c r="I55" s="68">
        <v>15</v>
      </c>
      <c r="J55" s="52">
        <v>0.22221965107759789</v>
      </c>
      <c r="K55" s="70">
        <f t="shared" si="0"/>
        <v>1.730027842353243E-2</v>
      </c>
      <c r="L55" s="70">
        <f t="shared" si="1"/>
        <v>2.1374957448132843E-2</v>
      </c>
      <c r="M55" s="52">
        <v>0.9120619310884015</v>
      </c>
      <c r="N55" s="52">
        <v>0.62299259345784375</v>
      </c>
    </row>
    <row r="56" spans="1:14" ht="14.25" customHeight="1" x14ac:dyDescent="0.2">
      <c r="A56" s="13" t="s">
        <v>573</v>
      </c>
      <c r="B56" s="22">
        <v>2018</v>
      </c>
      <c r="C56" s="22">
        <v>0</v>
      </c>
      <c r="D56" s="21" t="s">
        <v>237</v>
      </c>
      <c r="E56" s="80">
        <v>89.143299999999996</v>
      </c>
      <c r="F56" s="34">
        <v>343.6</v>
      </c>
      <c r="G56" s="34">
        <v>278.10000000000002</v>
      </c>
      <c r="H56" s="52">
        <v>5.4721589077858486</v>
      </c>
      <c r="I56" s="68">
        <v>15</v>
      </c>
      <c r="J56" s="52">
        <v>0.19444219469289817</v>
      </c>
      <c r="K56" s="70">
        <f t="shared" si="0"/>
        <v>1.5925957240354623E-2</v>
      </c>
      <c r="L56" s="70">
        <f t="shared" si="1"/>
        <v>1.9676946809729767E-2</v>
      </c>
      <c r="M56" s="52">
        <v>1.0159029500292434</v>
      </c>
      <c r="N56" s="52">
        <v>0.74003622586904361</v>
      </c>
    </row>
    <row r="57" spans="1:14" ht="14.25" customHeight="1" x14ac:dyDescent="0.2">
      <c r="A57" s="13" t="s">
        <v>573</v>
      </c>
      <c r="B57" s="22">
        <v>2018</v>
      </c>
      <c r="C57" s="22">
        <v>0</v>
      </c>
      <c r="D57" s="21" t="s">
        <v>238</v>
      </c>
      <c r="E57" s="80">
        <v>89.121799999999993</v>
      </c>
      <c r="F57" s="34">
        <v>343.6</v>
      </c>
      <c r="G57" s="34">
        <v>278.10000000000002</v>
      </c>
      <c r="H57" s="52">
        <v>5.7869700801457791</v>
      </c>
      <c r="I57" s="68">
        <v>15</v>
      </c>
      <c r="J57" s="52">
        <v>0.22221965107759789</v>
      </c>
      <c r="K57" s="70">
        <f t="shared" si="0"/>
        <v>1.6842171362473162E-2</v>
      </c>
      <c r="L57" s="70">
        <f t="shared" si="1"/>
        <v>2.0808953901998484E-2</v>
      </c>
      <c r="M57" s="52">
        <v>0.94632010610067452</v>
      </c>
      <c r="N57" s="52">
        <v>0.66146446054519403</v>
      </c>
    </row>
    <row r="58" spans="1:14" ht="14.25" customHeight="1" x14ac:dyDescent="0.2">
      <c r="A58" s="13" t="s">
        <v>573</v>
      </c>
      <c r="B58" s="22">
        <v>2018</v>
      </c>
      <c r="C58" s="22">
        <v>0</v>
      </c>
      <c r="D58" s="21" t="s">
        <v>239</v>
      </c>
      <c r="E58" s="80">
        <v>89.166899999999998</v>
      </c>
      <c r="F58" s="34">
        <v>343.6</v>
      </c>
      <c r="G58" s="34">
        <v>278.10000000000002</v>
      </c>
      <c r="H58" s="52">
        <v>5.4073448428882154</v>
      </c>
      <c r="I58" s="68">
        <v>15</v>
      </c>
      <c r="J58" s="52">
        <v>0.16666473830819842</v>
      </c>
      <c r="K58" s="70">
        <f t="shared" si="0"/>
        <v>1.5737324921094923E-2</v>
      </c>
      <c r="L58" s="70">
        <f t="shared" si="1"/>
        <v>1.9443886526027382E-2</v>
      </c>
      <c r="M58" s="52">
        <v>1.0304053485488247</v>
      </c>
      <c r="N58" s="52">
        <v>0.75648222653825936</v>
      </c>
    </row>
    <row r="59" spans="1:14" ht="14.25" customHeight="1" x14ac:dyDescent="0.2">
      <c r="A59" s="13" t="s">
        <v>573</v>
      </c>
      <c r="B59" s="22">
        <v>2018</v>
      </c>
      <c r="C59" s="22">
        <v>0</v>
      </c>
      <c r="D59" s="21" t="s">
        <v>241</v>
      </c>
      <c r="E59" s="80">
        <v>88.523499999999999</v>
      </c>
      <c r="F59" s="34">
        <v>343.6</v>
      </c>
      <c r="G59" s="34">
        <v>278.10000000000002</v>
      </c>
      <c r="H59" s="52">
        <v>8.3054594590252222</v>
      </c>
      <c r="I59" s="68">
        <v>15</v>
      </c>
      <c r="J59" s="52">
        <v>0.34258862874463009</v>
      </c>
      <c r="K59" s="70">
        <f t="shared" si="0"/>
        <v>2.4171884339421482E-2</v>
      </c>
      <c r="L59" s="70">
        <f t="shared" si="1"/>
        <v>2.9865010640148227E-2</v>
      </c>
      <c r="M59" s="52">
        <v>0.44084906206520097</v>
      </c>
      <c r="N59" s="52">
        <v>0.1110358331135512</v>
      </c>
    </row>
    <row r="60" spans="1:14" ht="14.25" customHeight="1" x14ac:dyDescent="0.2">
      <c r="A60" s="13" t="s">
        <v>573</v>
      </c>
      <c r="B60" s="22">
        <v>2018</v>
      </c>
      <c r="C60" s="22">
        <v>0</v>
      </c>
      <c r="D60" s="21" t="s">
        <v>243</v>
      </c>
      <c r="E60" s="80">
        <v>89.313599999999994</v>
      </c>
      <c r="F60" s="34">
        <v>343.6</v>
      </c>
      <c r="G60" s="34">
        <v>278.10000000000002</v>
      </c>
      <c r="H60" s="52">
        <v>5.1573477354259181</v>
      </c>
      <c r="I60" s="68">
        <v>15</v>
      </c>
      <c r="J60" s="52">
        <v>0.16666473830819842</v>
      </c>
      <c r="K60" s="70">
        <f t="shared" si="0"/>
        <v>1.5009743118236081E-2</v>
      </c>
      <c r="L60" s="70">
        <f t="shared" si="1"/>
        <v>1.8544939717461049E-2</v>
      </c>
      <c r="M60" s="52">
        <v>1.0869077858298424</v>
      </c>
      <c r="N60" s="52">
        <v>0.82077869939175851</v>
      </c>
    </row>
    <row r="61" spans="1:14" ht="14.25" customHeight="1" x14ac:dyDescent="0.2">
      <c r="A61" s="13" t="s">
        <v>573</v>
      </c>
      <c r="B61" s="22">
        <v>2018</v>
      </c>
      <c r="C61" s="22">
        <v>0</v>
      </c>
      <c r="D61" s="21" t="s">
        <v>244</v>
      </c>
      <c r="E61" s="80">
        <v>89.1494</v>
      </c>
      <c r="F61" s="34">
        <v>343.6</v>
      </c>
      <c r="G61" s="34">
        <v>278.10000000000002</v>
      </c>
      <c r="H61" s="52">
        <v>5.9165982099410437</v>
      </c>
      <c r="I61" s="68">
        <v>15</v>
      </c>
      <c r="J61" s="52">
        <v>0.16666473830819842</v>
      </c>
      <c r="K61" s="70">
        <f t="shared" si="0"/>
        <v>1.7219436000992558E-2</v>
      </c>
      <c r="L61" s="70">
        <f t="shared" si="1"/>
        <v>2.1275074469403247E-2</v>
      </c>
      <c r="M61" s="52">
        <v>0.91808165935240771</v>
      </c>
      <c r="N61" s="52">
        <v>0.62974231319282947</v>
      </c>
    </row>
    <row r="62" spans="1:14" ht="14.25" customHeight="1" x14ac:dyDescent="0.2">
      <c r="A62" s="13" t="s">
        <v>573</v>
      </c>
      <c r="B62" s="22">
        <v>2018</v>
      </c>
      <c r="C62" s="22">
        <v>0</v>
      </c>
      <c r="D62" s="21" t="s">
        <v>245</v>
      </c>
      <c r="E62" s="80">
        <v>88.090999999999994</v>
      </c>
      <c r="F62" s="34">
        <v>343.6</v>
      </c>
      <c r="G62" s="34">
        <v>278.10000000000002</v>
      </c>
      <c r="H62" s="52">
        <v>6.0647446439927757</v>
      </c>
      <c r="I62" s="68">
        <v>15</v>
      </c>
      <c r="J62" s="52">
        <v>0.19444219469289817</v>
      </c>
      <c r="K62" s="70">
        <f t="shared" si="0"/>
        <v>1.7650595587871871E-2</v>
      </c>
      <c r="L62" s="70">
        <f t="shared" si="1"/>
        <v>2.180778368929441E-2</v>
      </c>
      <c r="M62" s="52">
        <v>0.88610437200898673</v>
      </c>
      <c r="N62" s="52">
        <v>0.59393909656646082</v>
      </c>
    </row>
    <row r="63" spans="1:14" ht="14.25" customHeight="1" x14ac:dyDescent="0.2">
      <c r="A63" s="13" t="s">
        <v>573</v>
      </c>
      <c r="B63" s="22">
        <v>2018</v>
      </c>
      <c r="C63" s="22">
        <v>0</v>
      </c>
      <c r="D63" s="21" t="s">
        <v>246</v>
      </c>
      <c r="E63" s="80">
        <v>89.081699999999998</v>
      </c>
      <c r="F63" s="34">
        <v>343.6</v>
      </c>
      <c r="G63" s="34">
        <v>278.10000000000002</v>
      </c>
      <c r="H63" s="52">
        <v>5.2591984088364834</v>
      </c>
      <c r="I63" s="68">
        <v>15</v>
      </c>
      <c r="J63" s="52">
        <v>0.21296049894936467</v>
      </c>
      <c r="K63" s="70">
        <f t="shared" si="0"/>
        <v>1.5306165334215608E-2</v>
      </c>
      <c r="L63" s="70">
        <f t="shared" si="1"/>
        <v>1.8911177306136222E-2</v>
      </c>
      <c r="M63" s="52">
        <v>1.0637800258287735</v>
      </c>
      <c r="N63" s="52">
        <v>0.79441859585832253</v>
      </c>
    </row>
    <row r="64" spans="1:14" ht="14.25" customHeight="1" x14ac:dyDescent="0.2">
      <c r="A64" s="13" t="s">
        <v>573</v>
      </c>
      <c r="B64" s="22">
        <v>2018</v>
      </c>
      <c r="C64" s="22">
        <v>0</v>
      </c>
      <c r="D64" s="21" t="s">
        <v>250</v>
      </c>
      <c r="E64" s="80">
        <v>89.470699999999994</v>
      </c>
      <c r="F64" s="34">
        <v>343.6</v>
      </c>
      <c r="G64" s="34">
        <v>278.10000000000002</v>
      </c>
      <c r="H64" s="52">
        <v>5.1758660396823846</v>
      </c>
      <c r="I64" s="68">
        <v>15</v>
      </c>
      <c r="J64" s="52">
        <v>0.19444219469289817</v>
      </c>
      <c r="K64" s="70">
        <f t="shared" si="0"/>
        <v>1.5063638066595997E-2</v>
      </c>
      <c r="L64" s="70">
        <f t="shared" si="1"/>
        <v>1.8611528369947443E-2</v>
      </c>
      <c r="M64" s="52">
        <v>1.0826916676859448</v>
      </c>
      <c r="N64" s="52">
        <v>0.81596905331744329</v>
      </c>
    </row>
    <row r="65" spans="1:14" ht="14.25" customHeight="1" x14ac:dyDescent="0.2">
      <c r="A65" s="13" t="s">
        <v>573</v>
      </c>
      <c r="B65" s="22">
        <v>2018</v>
      </c>
      <c r="C65" s="22">
        <v>0</v>
      </c>
      <c r="D65" s="21" t="s">
        <v>256</v>
      </c>
      <c r="E65" s="80">
        <v>89.020600000000002</v>
      </c>
      <c r="F65" s="34">
        <v>343.6</v>
      </c>
      <c r="G65" s="34">
        <v>278.10000000000002</v>
      </c>
      <c r="H65" s="52">
        <v>4.6573535205013226</v>
      </c>
      <c r="I65" s="68">
        <v>15</v>
      </c>
      <c r="J65" s="52">
        <v>0.1203689776670322</v>
      </c>
      <c r="K65" s="70">
        <f t="shared" si="0"/>
        <v>1.35545795125184E-2</v>
      </c>
      <c r="L65" s="70">
        <f t="shared" si="1"/>
        <v>1.6747046100328379E-2</v>
      </c>
      <c r="M65" s="52">
        <v>1.2026028820390489</v>
      </c>
      <c r="N65" s="52">
        <v>0.95347833958917105</v>
      </c>
    </row>
    <row r="66" spans="1:14" ht="14.25" customHeight="1" x14ac:dyDescent="0.2">
      <c r="A66" s="13" t="s">
        <v>576</v>
      </c>
      <c r="B66" s="22">
        <v>2018</v>
      </c>
      <c r="C66" s="22">
        <v>0</v>
      </c>
      <c r="D66" s="21" t="s">
        <v>265</v>
      </c>
      <c r="E66" s="80">
        <v>89.118099999999998</v>
      </c>
      <c r="F66" s="68">
        <v>340.5888888888889</v>
      </c>
      <c r="G66" s="68">
        <v>273.39999999999998</v>
      </c>
      <c r="H66" s="52">
        <v>6.573998011045604</v>
      </c>
      <c r="I66" s="68">
        <v>8.7555555555555546</v>
      </c>
      <c r="J66" s="52">
        <v>0.39814354151402959</v>
      </c>
      <c r="K66" s="70">
        <f t="shared" si="0"/>
        <v>1.9301856946925402E-2</v>
      </c>
      <c r="L66" s="70">
        <f t="shared" si="1"/>
        <v>2.4045347516626205E-2</v>
      </c>
      <c r="M66" s="52">
        <v>0.76654972768504148</v>
      </c>
      <c r="N66" s="52">
        <v>0.44880328935555619</v>
      </c>
    </row>
    <row r="67" spans="1:14" ht="14.25" customHeight="1" x14ac:dyDescent="0.2">
      <c r="A67" s="13" t="s">
        <v>576</v>
      </c>
      <c r="B67" s="22">
        <v>2018</v>
      </c>
      <c r="C67" s="22">
        <v>0</v>
      </c>
      <c r="D67" s="21" t="s">
        <v>532</v>
      </c>
      <c r="E67" s="80">
        <v>89.053899999999999</v>
      </c>
      <c r="F67" s="68">
        <v>340.5888888888889</v>
      </c>
      <c r="G67" s="68">
        <v>273.39999999999998</v>
      </c>
      <c r="H67" s="52">
        <v>5.1017928226565186</v>
      </c>
      <c r="I67" s="68">
        <v>8.7555555555555546</v>
      </c>
      <c r="J67" s="52">
        <v>0.12962812979526545</v>
      </c>
      <c r="K67" s="70">
        <f t="shared" si="0"/>
        <v>1.4979328419374504E-2</v>
      </c>
      <c r="L67" s="70">
        <f t="shared" si="1"/>
        <v>1.8660544340367662E-2</v>
      </c>
      <c r="M67" s="52">
        <v>1.0892892523767381</v>
      </c>
      <c r="N67" s="52">
        <v>0.81243346765733859</v>
      </c>
    </row>
    <row r="68" spans="1:14" ht="14.25" customHeight="1" x14ac:dyDescent="0.2">
      <c r="A68" s="13" t="s">
        <v>576</v>
      </c>
      <c r="B68" s="22">
        <v>2018</v>
      </c>
      <c r="C68" s="22">
        <v>0</v>
      </c>
      <c r="D68" s="21" t="s">
        <v>266</v>
      </c>
      <c r="E68" s="80">
        <v>89.303899999999999</v>
      </c>
      <c r="F68" s="68">
        <v>340.5888888888889</v>
      </c>
      <c r="G68" s="68">
        <v>273.39999999999998</v>
      </c>
      <c r="H68" s="52">
        <v>5.3332716258623494</v>
      </c>
      <c r="I68" s="68">
        <v>8.7555555555555546</v>
      </c>
      <c r="J68" s="52">
        <v>0.1388872819234987</v>
      </c>
      <c r="K68" s="70">
        <f t="shared" ref="K68:K131" si="2">H68/F68</f>
        <v>1.5658971269618356E-2</v>
      </c>
      <c r="L68" s="70">
        <f t="shared" si="1"/>
        <v>1.9507211506446048E-2</v>
      </c>
      <c r="M68" s="52">
        <v>1.0364470391686067</v>
      </c>
      <c r="N68" s="52">
        <v>0.75200456789689607</v>
      </c>
    </row>
    <row r="69" spans="1:14" ht="14.25" customHeight="1" x14ac:dyDescent="0.2">
      <c r="A69" s="13" t="s">
        <v>576</v>
      </c>
      <c r="B69" s="22">
        <v>2018</v>
      </c>
      <c r="C69" s="22">
        <v>0</v>
      </c>
      <c r="D69" s="21" t="s">
        <v>269</v>
      </c>
      <c r="E69" s="80">
        <v>88.626999999999995</v>
      </c>
      <c r="F69" s="68">
        <v>340.5888888888889</v>
      </c>
      <c r="G69" s="68">
        <v>273.39999999999998</v>
      </c>
      <c r="H69" s="52">
        <v>8.1295355685887891</v>
      </c>
      <c r="I69" s="68">
        <v>8.7555555555555546</v>
      </c>
      <c r="J69" s="52">
        <v>0.19444219469289817</v>
      </c>
      <c r="K69" s="70">
        <f t="shared" si="2"/>
        <v>2.3869056900564088E-2</v>
      </c>
      <c r="L69" s="70">
        <f t="shared" ref="L69:L132" si="3">H69/G69</f>
        <v>2.9734950872672968E-2</v>
      </c>
      <c r="M69" s="52">
        <v>0.45993030486600167</v>
      </c>
      <c r="N69" s="52">
        <v>0.1179576171377778</v>
      </c>
    </row>
    <row r="70" spans="1:14" ht="14.25" customHeight="1" x14ac:dyDescent="0.2">
      <c r="A70" s="13" t="s">
        <v>576</v>
      </c>
      <c r="B70" s="22">
        <v>2018</v>
      </c>
      <c r="C70" s="22">
        <v>0</v>
      </c>
      <c r="D70" s="21" t="s">
        <v>276</v>
      </c>
      <c r="E70" s="80">
        <v>89.283799999999999</v>
      </c>
      <c r="F70" s="68">
        <v>340.5888888888889</v>
      </c>
      <c r="G70" s="68">
        <v>273.39999999999998</v>
      </c>
      <c r="H70" s="52">
        <v>5.3980856907599826</v>
      </c>
      <c r="I70" s="68">
        <v>8.7555555555555546</v>
      </c>
      <c r="J70" s="52">
        <v>0.1388872819234987</v>
      </c>
      <c r="K70" s="70">
        <f t="shared" si="2"/>
        <v>1.5849271267686635E-2</v>
      </c>
      <c r="L70" s="70">
        <f t="shared" si="3"/>
        <v>1.9744278312947998E-2</v>
      </c>
      <c r="M70" s="52">
        <v>1.0217914371129611</v>
      </c>
      <c r="N70" s="52">
        <v>0.7353020798227492</v>
      </c>
    </row>
    <row r="71" spans="1:14" ht="14.25" customHeight="1" x14ac:dyDescent="0.2">
      <c r="A71" s="13" t="s">
        <v>576</v>
      </c>
      <c r="B71" s="22">
        <v>2018</v>
      </c>
      <c r="C71" s="22">
        <v>0</v>
      </c>
      <c r="D71" s="21" t="s">
        <v>279</v>
      </c>
      <c r="E71" s="80">
        <v>88.922399999999996</v>
      </c>
      <c r="F71" s="68">
        <v>340.5888888888889</v>
      </c>
      <c r="G71" s="68">
        <v>273.39999999999998</v>
      </c>
      <c r="H71" s="52">
        <v>6.6295529238150044</v>
      </c>
      <c r="I71" s="68">
        <v>8.7555555555555546</v>
      </c>
      <c r="J71" s="52">
        <v>0.19444219469289817</v>
      </c>
      <c r="K71" s="70">
        <f t="shared" si="2"/>
        <v>1.9464971230983927E-2</v>
      </c>
      <c r="L71" s="70">
        <f t="shared" si="3"/>
        <v>2.4248547636485023E-2</v>
      </c>
      <c r="M71" s="52">
        <v>0.75499058959937404</v>
      </c>
      <c r="N71" s="52">
        <v>0.43604312717486721</v>
      </c>
    </row>
    <row r="72" spans="1:14" ht="14.25" customHeight="1" x14ac:dyDescent="0.2">
      <c r="A72" s="13" t="s">
        <v>576</v>
      </c>
      <c r="B72" s="22">
        <v>2018</v>
      </c>
      <c r="C72" s="22">
        <v>0</v>
      </c>
      <c r="D72" s="21" t="s">
        <v>283</v>
      </c>
      <c r="E72" s="80">
        <v>89.120900000000006</v>
      </c>
      <c r="F72" s="68">
        <v>340.5888888888889</v>
      </c>
      <c r="G72" s="68">
        <v>273.39999999999998</v>
      </c>
      <c r="H72" s="52">
        <v>6.8239951185079022</v>
      </c>
      <c r="I72" s="68">
        <v>8.7555555555555546</v>
      </c>
      <c r="J72" s="52">
        <v>0.32407032448816359</v>
      </c>
      <c r="K72" s="70">
        <f t="shared" si="2"/>
        <v>2.0035871225188764E-2</v>
      </c>
      <c r="L72" s="70">
        <f t="shared" si="3"/>
        <v>2.4959748055990865E-2</v>
      </c>
      <c r="M72" s="52">
        <v>0.71488853220744808</v>
      </c>
      <c r="N72" s="52">
        <v>0.39193336930998995</v>
      </c>
    </row>
    <row r="73" spans="1:14" ht="14.25" customHeight="1" x14ac:dyDescent="0.2">
      <c r="A73" s="13" t="s">
        <v>576</v>
      </c>
      <c r="B73" s="22">
        <v>2018</v>
      </c>
      <c r="C73" s="22">
        <v>0</v>
      </c>
      <c r="D73" s="21" t="s">
        <v>286</v>
      </c>
      <c r="E73" s="80">
        <v>89.108599999999996</v>
      </c>
      <c r="F73" s="68">
        <v>340.5888888888889</v>
      </c>
      <c r="G73" s="68">
        <v>273.39999999999998</v>
      </c>
      <c r="H73" s="52">
        <v>6.1480770131468745</v>
      </c>
      <c r="I73" s="68">
        <v>8.7555555555555546</v>
      </c>
      <c r="J73" s="52">
        <v>0.18518304256466492</v>
      </c>
      <c r="K73" s="70">
        <f t="shared" si="2"/>
        <v>1.8051314102476713E-2</v>
      </c>
      <c r="L73" s="70">
        <f t="shared" si="3"/>
        <v>2.248747993104197E-2</v>
      </c>
      <c r="M73" s="52">
        <v>0.85666711045420274</v>
      </c>
      <c r="N73" s="52">
        <v>0.54895489775659057</v>
      </c>
    </row>
    <row r="74" spans="1:14" ht="14.25" customHeight="1" x14ac:dyDescent="0.2">
      <c r="A74" s="13" t="s">
        <v>576</v>
      </c>
      <c r="B74" s="22">
        <v>2018</v>
      </c>
      <c r="C74" s="22">
        <v>0</v>
      </c>
      <c r="D74" s="21" t="s">
        <v>289</v>
      </c>
      <c r="E74" s="80">
        <v>88.340699999999998</v>
      </c>
      <c r="F74" s="68">
        <v>340.5888888888889</v>
      </c>
      <c r="G74" s="68">
        <v>273.39999999999998</v>
      </c>
      <c r="H74" s="52">
        <v>5.6203053418375806</v>
      </c>
      <c r="I74" s="68">
        <v>8.7555555555555546</v>
      </c>
      <c r="J74" s="52">
        <v>0.16666473830819842</v>
      </c>
      <c r="K74" s="70">
        <f t="shared" si="2"/>
        <v>1.6501728403920734E-2</v>
      </c>
      <c r="L74" s="70">
        <f t="shared" si="3"/>
        <v>2.0557078792383252E-2</v>
      </c>
      <c r="M74" s="52">
        <v>0.97200938152091276</v>
      </c>
      <c r="N74" s="52">
        <v>0.67875916209947351</v>
      </c>
    </row>
    <row r="75" spans="1:14" ht="14.25" customHeight="1" x14ac:dyDescent="0.2">
      <c r="A75" s="13" t="s">
        <v>576</v>
      </c>
      <c r="B75" s="22">
        <v>2018</v>
      </c>
      <c r="C75" s="22">
        <v>0</v>
      </c>
      <c r="D75" s="21" t="s">
        <v>293</v>
      </c>
      <c r="E75" s="80">
        <v>89.138400000000004</v>
      </c>
      <c r="F75" s="68">
        <v>340.5888888888889</v>
      </c>
      <c r="G75" s="68">
        <v>273.39999999999998</v>
      </c>
      <c r="H75" s="52">
        <v>5.5740095811964139</v>
      </c>
      <c r="I75" s="68">
        <v>8.7555555555555546</v>
      </c>
      <c r="J75" s="52">
        <v>0.17592389043643167</v>
      </c>
      <c r="K75" s="70">
        <f t="shared" si="2"/>
        <v>1.6365799833871961E-2</v>
      </c>
      <c r="L75" s="70">
        <f t="shared" si="3"/>
        <v>2.0387745359167573E-2</v>
      </c>
      <c r="M75" s="52">
        <v>0.9823211757987953</v>
      </c>
      <c r="N75" s="52">
        <v>0.69044664927433508</v>
      </c>
    </row>
    <row r="76" spans="1:14" ht="14.25" customHeight="1" x14ac:dyDescent="0.2">
      <c r="A76" s="13" t="s">
        <v>576</v>
      </c>
      <c r="B76" s="22">
        <v>2018</v>
      </c>
      <c r="C76" s="22">
        <v>0</v>
      </c>
      <c r="D76" s="21" t="s">
        <v>294</v>
      </c>
      <c r="E76" s="80">
        <v>89.2941</v>
      </c>
      <c r="F76" s="68">
        <v>340.5888888888889</v>
      </c>
      <c r="G76" s="68">
        <v>273.39999999999998</v>
      </c>
      <c r="H76" s="52">
        <v>4.4814296300648913</v>
      </c>
      <c r="I76" s="68">
        <v>8.7555555555555546</v>
      </c>
      <c r="J76" s="52">
        <v>0.23147880320583114</v>
      </c>
      <c r="K76" s="70">
        <f t="shared" si="2"/>
        <v>1.3157885580720979E-2</v>
      </c>
      <c r="L76" s="70">
        <f t="shared" si="3"/>
        <v>1.6391476335277586E-2</v>
      </c>
      <c r="M76" s="52">
        <v>1.2347648728333525</v>
      </c>
      <c r="N76" s="52">
        <v>0.98037091091490569</v>
      </c>
    </row>
    <row r="77" spans="1:14" ht="14.25" customHeight="1" x14ac:dyDescent="0.2">
      <c r="A77" s="13" t="s">
        <v>576</v>
      </c>
      <c r="B77" s="22">
        <v>2018</v>
      </c>
      <c r="C77" s="22">
        <v>0</v>
      </c>
      <c r="D77" s="21" t="s">
        <v>295</v>
      </c>
      <c r="E77" s="80">
        <v>88.541700000000006</v>
      </c>
      <c r="F77" s="68">
        <v>340.5888888888889</v>
      </c>
      <c r="G77" s="68">
        <v>273.39999999999998</v>
      </c>
      <c r="H77" s="52">
        <v>7.1851020515089985</v>
      </c>
      <c r="I77" s="68">
        <v>8.7555555555555546</v>
      </c>
      <c r="J77" s="52">
        <v>0.20370134682113142</v>
      </c>
      <c r="K77" s="70">
        <f t="shared" si="2"/>
        <v>2.1096114071569173E-2</v>
      </c>
      <c r="L77" s="70">
        <f t="shared" si="3"/>
        <v>2.628054883507315E-2</v>
      </c>
      <c r="M77" s="52">
        <v>0.64187805635349604</v>
      </c>
      <c r="N77" s="52">
        <v>0.31228843072851958</v>
      </c>
    </row>
    <row r="78" spans="1:14" ht="14.25" customHeight="1" x14ac:dyDescent="0.2">
      <c r="A78" s="13" t="s">
        <v>578</v>
      </c>
      <c r="B78" s="22">
        <v>2018</v>
      </c>
      <c r="C78" s="22">
        <v>0</v>
      </c>
      <c r="D78" s="21" t="s">
        <v>102</v>
      </c>
      <c r="E78" s="80">
        <v>89.330299999999994</v>
      </c>
      <c r="F78" s="68">
        <v>354.75</v>
      </c>
      <c r="G78" s="68">
        <v>282.3</v>
      </c>
      <c r="H78" s="52">
        <v>5.1110519747847514</v>
      </c>
      <c r="I78" s="68">
        <v>14.559999999999999</v>
      </c>
      <c r="J78" s="52">
        <v>0.11110982553879895</v>
      </c>
      <c r="K78" s="70">
        <f t="shared" si="2"/>
        <v>1.440747561602467E-2</v>
      </c>
      <c r="L78" s="70">
        <f t="shared" si="3"/>
        <v>1.810503710515321E-2</v>
      </c>
      <c r="M78" s="52">
        <v>1.1343569516326837</v>
      </c>
      <c r="N78" s="52">
        <v>0.85274123253463197</v>
      </c>
    </row>
    <row r="79" spans="1:14" ht="14.25" customHeight="1" x14ac:dyDescent="0.2">
      <c r="A79" s="13" t="s">
        <v>578</v>
      </c>
      <c r="B79" s="22">
        <v>2018</v>
      </c>
      <c r="C79" s="22">
        <v>0</v>
      </c>
      <c r="D79" s="21" t="s">
        <v>103</v>
      </c>
      <c r="E79" s="80">
        <v>89.253500000000003</v>
      </c>
      <c r="F79" s="68">
        <v>354.75</v>
      </c>
      <c r="G79" s="68">
        <v>282.3</v>
      </c>
      <c r="H79" s="52">
        <v>6.2962234471986074</v>
      </c>
      <c r="I79" s="68">
        <v>14.559999999999999</v>
      </c>
      <c r="J79" s="52">
        <v>0.1388872819234987</v>
      </c>
      <c r="K79" s="70">
        <f t="shared" si="2"/>
        <v>1.7748339526986914E-2</v>
      </c>
      <c r="L79" s="70">
        <f t="shared" si="3"/>
        <v>2.2303306578811927E-2</v>
      </c>
      <c r="M79" s="52">
        <v>0.87889890288286709</v>
      </c>
      <c r="N79" s="52">
        <v>0.56106670827067462</v>
      </c>
    </row>
    <row r="80" spans="1:14" ht="14.25" customHeight="1" x14ac:dyDescent="0.2">
      <c r="A80" s="13" t="s">
        <v>578</v>
      </c>
      <c r="B80" s="22">
        <v>2018</v>
      </c>
      <c r="C80" s="22">
        <v>0</v>
      </c>
      <c r="D80" s="21" t="s">
        <v>110</v>
      </c>
      <c r="E80" s="80">
        <v>89.326099999999997</v>
      </c>
      <c r="F80" s="68">
        <v>354.75</v>
      </c>
      <c r="G80" s="68">
        <v>282.3</v>
      </c>
      <c r="H80" s="52">
        <v>4.9517945581791398</v>
      </c>
      <c r="I80" s="68">
        <v>14.559999999999999</v>
      </c>
      <c r="J80" s="52">
        <v>8.5184199579745865E-2</v>
      </c>
      <c r="K80" s="70">
        <f t="shared" si="2"/>
        <v>1.3958547027989118E-2</v>
      </c>
      <c r="L80" s="70">
        <f t="shared" si="3"/>
        <v>1.7540894644630323E-2</v>
      </c>
      <c r="M80" s="52">
        <v>1.170125133134124</v>
      </c>
      <c r="N80" s="52">
        <v>0.8942105599312522</v>
      </c>
    </row>
    <row r="81" spans="1:14" ht="14.25" customHeight="1" x14ac:dyDescent="0.2">
      <c r="A81" s="13" t="s">
        <v>578</v>
      </c>
      <c r="B81" s="22">
        <v>2018</v>
      </c>
      <c r="C81" s="22">
        <v>0</v>
      </c>
      <c r="D81" s="21" t="s">
        <v>111</v>
      </c>
      <c r="E81" s="80">
        <v>89.189499999999995</v>
      </c>
      <c r="F81" s="68">
        <v>354.75</v>
      </c>
      <c r="G81" s="68">
        <v>282.3</v>
      </c>
      <c r="H81" s="52">
        <v>5.3888265386317498</v>
      </c>
      <c r="I81" s="68">
        <v>14.559999999999999</v>
      </c>
      <c r="J81" s="52">
        <v>0.14814643405173195</v>
      </c>
      <c r="K81" s="70">
        <f t="shared" si="2"/>
        <v>1.5190490595156448E-2</v>
      </c>
      <c r="L81" s="70">
        <f t="shared" si="3"/>
        <v>1.9089006513041976E-2</v>
      </c>
      <c r="M81" s="52">
        <v>1.0727876110919272</v>
      </c>
      <c r="N81" s="52">
        <v>0.78170121049190411</v>
      </c>
    </row>
    <row r="82" spans="1:14" ht="14.25" customHeight="1" x14ac:dyDescent="0.2">
      <c r="A82" s="13" t="s">
        <v>578</v>
      </c>
      <c r="B82" s="22">
        <v>2018</v>
      </c>
      <c r="C82" s="22">
        <v>0</v>
      </c>
      <c r="D82" s="21" t="s">
        <v>112</v>
      </c>
      <c r="E82" s="80">
        <v>89.054100000000005</v>
      </c>
      <c r="F82" s="68">
        <v>354.75</v>
      </c>
      <c r="G82" s="68">
        <v>282.3</v>
      </c>
      <c r="H82" s="52">
        <v>5.0277196056306526</v>
      </c>
      <c r="I82" s="68">
        <v>14.559999999999999</v>
      </c>
      <c r="J82" s="52">
        <v>0.1203689776670322</v>
      </c>
      <c r="K82" s="70">
        <f t="shared" si="2"/>
        <v>1.4172571122285137E-2</v>
      </c>
      <c r="L82" s="70">
        <f t="shared" si="3"/>
        <v>1.7809846282786583E-2</v>
      </c>
      <c r="M82" s="52">
        <v>1.153030278450734</v>
      </c>
      <c r="N82" s="52">
        <v>0.87437305571270341</v>
      </c>
    </row>
    <row r="83" spans="1:14" ht="14.25" customHeight="1" x14ac:dyDescent="0.2">
      <c r="A83" s="13" t="s">
        <v>578</v>
      </c>
      <c r="B83" s="22">
        <v>2018</v>
      </c>
      <c r="C83" s="22">
        <v>0</v>
      </c>
      <c r="D83" s="21" t="s">
        <v>123</v>
      </c>
      <c r="E83" s="80">
        <v>89.189899999999994</v>
      </c>
      <c r="F83" s="68">
        <v>354.75</v>
      </c>
      <c r="G83" s="68">
        <v>282.3</v>
      </c>
      <c r="H83" s="52">
        <v>5.6573419503505136</v>
      </c>
      <c r="I83" s="68">
        <v>14.559999999999999</v>
      </c>
      <c r="J83" s="52">
        <v>0.11110982553879895</v>
      </c>
      <c r="K83" s="70">
        <f t="shared" si="2"/>
        <v>1.5947405074983829E-2</v>
      </c>
      <c r="L83" s="70">
        <f t="shared" si="3"/>
        <v>2.0040176940667776E-2</v>
      </c>
      <c r="M83" s="52">
        <v>1.0142578174755044</v>
      </c>
      <c r="N83" s="52">
        <v>0.71458818104475696</v>
      </c>
    </row>
    <row r="84" spans="1:14" ht="14.25" customHeight="1" x14ac:dyDescent="0.2">
      <c r="A84" s="13" t="s">
        <v>578</v>
      </c>
      <c r="B84" s="22">
        <v>2018</v>
      </c>
      <c r="C84" s="22">
        <v>0</v>
      </c>
      <c r="D84" s="21" t="s">
        <v>124</v>
      </c>
      <c r="E84" s="80">
        <v>89.278300000000002</v>
      </c>
      <c r="F84" s="68">
        <v>354.75</v>
      </c>
      <c r="G84" s="68">
        <v>282.3</v>
      </c>
      <c r="H84" s="52">
        <v>5.3610490822470496</v>
      </c>
      <c r="I84" s="68">
        <v>14.559999999999999</v>
      </c>
      <c r="J84" s="52">
        <v>0.1203689776670322</v>
      </c>
      <c r="K84" s="70">
        <f t="shared" si="2"/>
        <v>1.5112189097243269E-2</v>
      </c>
      <c r="L84" s="70">
        <f t="shared" si="3"/>
        <v>1.8990609572253098E-2</v>
      </c>
      <c r="M84" s="52">
        <v>1.0788978086869667</v>
      </c>
      <c r="N84" s="52">
        <v>0.78873140887342608</v>
      </c>
    </row>
    <row r="85" spans="1:14" ht="14.25" customHeight="1" x14ac:dyDescent="0.2">
      <c r="A85" s="13" t="s">
        <v>578</v>
      </c>
      <c r="B85" s="22">
        <v>2018</v>
      </c>
      <c r="C85" s="22">
        <v>0</v>
      </c>
      <c r="D85" s="21" t="s">
        <v>131</v>
      </c>
      <c r="E85" s="80">
        <v>89.289599999999993</v>
      </c>
      <c r="F85" s="68">
        <v>354.75</v>
      </c>
      <c r="G85" s="68">
        <v>282.3</v>
      </c>
      <c r="H85" s="52">
        <v>5.4628997556576158</v>
      </c>
      <c r="I85" s="68">
        <v>14.559999999999999</v>
      </c>
      <c r="J85" s="52">
        <v>0.10185067341056571</v>
      </c>
      <c r="K85" s="70">
        <f t="shared" si="2"/>
        <v>1.5399294589591588E-2</v>
      </c>
      <c r="L85" s="70">
        <f t="shared" si="3"/>
        <v>1.9351398355145644E-2</v>
      </c>
      <c r="M85" s="52">
        <v>1.0565445262507751</v>
      </c>
      <c r="N85" s="52">
        <v>0.76303419673873529</v>
      </c>
    </row>
    <row r="86" spans="1:14" ht="14.25" customHeight="1" x14ac:dyDescent="0.2">
      <c r="A86" s="13" t="s">
        <v>578</v>
      </c>
      <c r="B86" s="22">
        <v>2018</v>
      </c>
      <c r="C86" s="22">
        <v>0</v>
      </c>
      <c r="D86" s="21" t="s">
        <v>133</v>
      </c>
      <c r="E86" s="80">
        <v>89.469099999999997</v>
      </c>
      <c r="F86" s="68">
        <v>354.75</v>
      </c>
      <c r="G86" s="68">
        <v>282.3</v>
      </c>
      <c r="H86" s="52">
        <v>5.0832745184000521</v>
      </c>
      <c r="I86" s="68">
        <v>14.559999999999999</v>
      </c>
      <c r="J86" s="52">
        <v>0.14814643405173195</v>
      </c>
      <c r="K86" s="70">
        <f t="shared" si="2"/>
        <v>1.4329174118111493E-2</v>
      </c>
      <c r="L86" s="70">
        <f t="shared" si="3"/>
        <v>1.8006640164364335E-2</v>
      </c>
      <c r="M86" s="52">
        <v>1.1405710080255813</v>
      </c>
      <c r="N86" s="52">
        <v>0.85993543941115536</v>
      </c>
    </row>
    <row r="87" spans="1:14" ht="14.25" customHeight="1" x14ac:dyDescent="0.2">
      <c r="A87" s="13" t="s">
        <v>578</v>
      </c>
      <c r="B87" s="22">
        <v>2018</v>
      </c>
      <c r="C87" s="22">
        <v>0</v>
      </c>
      <c r="D87" s="21" t="s">
        <v>134</v>
      </c>
      <c r="E87" s="80">
        <v>89.181600000000003</v>
      </c>
      <c r="F87" s="68">
        <v>354.75</v>
      </c>
      <c r="G87" s="68">
        <v>282.3</v>
      </c>
      <c r="H87" s="52">
        <v>5.6388236460940462</v>
      </c>
      <c r="I87" s="68">
        <v>14.559999999999999</v>
      </c>
      <c r="J87" s="52">
        <v>0.1203689776670322</v>
      </c>
      <c r="K87" s="70">
        <f t="shared" si="2"/>
        <v>1.5895204076375041E-2</v>
      </c>
      <c r="L87" s="70">
        <f t="shared" si="3"/>
        <v>1.9974578980141856E-2</v>
      </c>
      <c r="M87" s="52">
        <v>1.0182631973269349</v>
      </c>
      <c r="N87" s="52">
        <v>0.71916746328571501</v>
      </c>
    </row>
    <row r="88" spans="1:14" ht="14.25" customHeight="1" x14ac:dyDescent="0.2">
      <c r="A88" s="13" t="s">
        <v>578</v>
      </c>
      <c r="B88" s="22">
        <v>2018</v>
      </c>
      <c r="C88" s="22">
        <v>0</v>
      </c>
      <c r="D88" s="21" t="s">
        <v>143</v>
      </c>
      <c r="E88" s="80">
        <v>89.324700000000007</v>
      </c>
      <c r="F88" s="68">
        <v>354.75</v>
      </c>
      <c r="G88" s="68">
        <v>282.3</v>
      </c>
      <c r="H88" s="52">
        <v>7.3517667898171979</v>
      </c>
      <c r="I88" s="68">
        <v>14.559999999999999</v>
      </c>
      <c r="J88" s="52">
        <v>0.1574055861799652</v>
      </c>
      <c r="K88" s="70">
        <f t="shared" si="2"/>
        <v>2.072379644768766E-2</v>
      </c>
      <c r="L88" s="70">
        <f t="shared" si="3"/>
        <v>2.6042390328789224E-2</v>
      </c>
      <c r="M88" s="52">
        <v>0.66729966996680279</v>
      </c>
      <c r="N88" s="52">
        <v>0.32643112043202777</v>
      </c>
    </row>
    <row r="89" spans="1:14" ht="14.25" customHeight="1" x14ac:dyDescent="0.2">
      <c r="A89" s="13" t="s">
        <v>578</v>
      </c>
      <c r="B89" s="22">
        <v>2018</v>
      </c>
      <c r="C89" s="22">
        <v>0</v>
      </c>
      <c r="D89" s="21" t="s">
        <v>147</v>
      </c>
      <c r="E89" s="80">
        <v>89.4375</v>
      </c>
      <c r="F89" s="68">
        <v>354.75</v>
      </c>
      <c r="G89" s="68">
        <v>282.3</v>
      </c>
      <c r="H89" s="52">
        <v>5.3888265386317498</v>
      </c>
      <c r="I89" s="68">
        <v>14.559999999999999</v>
      </c>
      <c r="J89" s="52">
        <v>0.12962812979526545</v>
      </c>
      <c r="K89" s="70">
        <f t="shared" si="2"/>
        <v>1.5190490595156448E-2</v>
      </c>
      <c r="L89" s="70">
        <f t="shared" si="3"/>
        <v>1.9089006513041976E-2</v>
      </c>
      <c r="M89" s="52">
        <v>1.0727876110919272</v>
      </c>
      <c r="N89" s="52">
        <v>0.78170121049190411</v>
      </c>
    </row>
    <row r="90" spans="1:14" ht="14.25" customHeight="1" x14ac:dyDescent="0.2">
      <c r="A90" s="13" t="s">
        <v>578</v>
      </c>
      <c r="B90" s="22">
        <v>2018</v>
      </c>
      <c r="C90" s="22">
        <v>0</v>
      </c>
      <c r="D90" s="21" t="s">
        <v>153</v>
      </c>
      <c r="E90" s="80">
        <v>89.406999999999996</v>
      </c>
      <c r="F90" s="68">
        <v>354.75</v>
      </c>
      <c r="G90" s="68">
        <v>282.3</v>
      </c>
      <c r="H90" s="52">
        <v>5.6480827982222799</v>
      </c>
      <c r="I90" s="68">
        <v>14.559999999999999</v>
      </c>
      <c r="J90" s="52">
        <v>0.17592389043643167</v>
      </c>
      <c r="K90" s="70">
        <f t="shared" si="2"/>
        <v>1.5921304575679435E-2</v>
      </c>
      <c r="L90" s="70">
        <f t="shared" si="3"/>
        <v>2.0007377960404818E-2</v>
      </c>
      <c r="M90" s="52">
        <v>1.0162599304078981</v>
      </c>
      <c r="N90" s="52">
        <v>0.71687691100693041</v>
      </c>
    </row>
    <row r="91" spans="1:14" ht="14.25" customHeight="1" x14ac:dyDescent="0.2">
      <c r="A91" s="13" t="s">
        <v>578</v>
      </c>
      <c r="B91" s="22">
        <v>2018</v>
      </c>
      <c r="C91" s="22">
        <v>0</v>
      </c>
      <c r="D91" s="21" t="s">
        <v>155</v>
      </c>
      <c r="E91" s="80">
        <v>89.493899999999996</v>
      </c>
      <c r="F91" s="68">
        <v>354.75</v>
      </c>
      <c r="G91" s="68">
        <v>282.3</v>
      </c>
      <c r="H91" s="52">
        <v>6.0369671876080755</v>
      </c>
      <c r="I91" s="68">
        <v>14.559999999999999</v>
      </c>
      <c r="J91" s="52">
        <v>0.12962812979526545</v>
      </c>
      <c r="K91" s="70">
        <f t="shared" si="2"/>
        <v>1.7017525546463921E-2</v>
      </c>
      <c r="L91" s="70">
        <f t="shared" si="3"/>
        <v>2.1384935131449082E-2</v>
      </c>
      <c r="M91" s="52">
        <v>0.93316476974687235</v>
      </c>
      <c r="N91" s="52">
        <v>0.62231926719783193</v>
      </c>
    </row>
    <row r="92" spans="1:14" ht="14.25" customHeight="1" x14ac:dyDescent="0.2">
      <c r="A92" s="13" t="s">
        <v>578</v>
      </c>
      <c r="B92" s="22">
        <v>2018</v>
      </c>
      <c r="C92" s="22">
        <v>0</v>
      </c>
      <c r="D92" s="21" t="s">
        <v>156</v>
      </c>
      <c r="E92" s="80">
        <v>89.382099999999994</v>
      </c>
      <c r="F92" s="68">
        <v>354.75</v>
      </c>
      <c r="G92" s="68">
        <v>282.3</v>
      </c>
      <c r="H92" s="52">
        <v>5.4536406035293812</v>
      </c>
      <c r="I92" s="68">
        <v>14.559999999999999</v>
      </c>
      <c r="J92" s="52">
        <v>0.11110982553879895</v>
      </c>
      <c r="K92" s="70">
        <f t="shared" si="2"/>
        <v>1.5373194090287191E-2</v>
      </c>
      <c r="L92" s="70">
        <f t="shared" si="3"/>
        <v>1.9318599374882683E-2</v>
      </c>
      <c r="M92" s="52">
        <v>1.0585708729026693</v>
      </c>
      <c r="N92" s="52">
        <v>0.76536119534974301</v>
      </c>
    </row>
    <row r="93" spans="1:14" ht="14.25" customHeight="1" x14ac:dyDescent="0.2">
      <c r="A93" s="13" t="s">
        <v>578</v>
      </c>
      <c r="B93" s="22">
        <v>2018</v>
      </c>
      <c r="C93" s="22">
        <v>0</v>
      </c>
      <c r="D93" s="21" t="s">
        <v>157</v>
      </c>
      <c r="E93" s="80">
        <v>89.438699999999997</v>
      </c>
      <c r="F93" s="68">
        <v>354.75</v>
      </c>
      <c r="G93" s="68">
        <v>282.3</v>
      </c>
      <c r="H93" s="52">
        <v>6.2684459908139072</v>
      </c>
      <c r="I93" s="68">
        <v>14.559999999999999</v>
      </c>
      <c r="J93" s="52">
        <v>0.10185067341056571</v>
      </c>
      <c r="K93" s="70">
        <f t="shared" si="2"/>
        <v>1.7670038029073735E-2</v>
      </c>
      <c r="L93" s="70">
        <f t="shared" si="3"/>
        <v>2.2204909638023049E-2</v>
      </c>
      <c r="M93" s="52">
        <v>0.88466982840490305</v>
      </c>
      <c r="N93" s="52">
        <v>0.56756114556852433</v>
      </c>
    </row>
    <row r="94" spans="1:14" ht="14.25" customHeight="1" x14ac:dyDescent="0.2">
      <c r="A94" s="13" t="s">
        <v>578</v>
      </c>
      <c r="B94" s="22">
        <v>2018</v>
      </c>
      <c r="C94" s="22">
        <v>0</v>
      </c>
      <c r="D94" s="21" t="s">
        <v>158</v>
      </c>
      <c r="E94" s="80">
        <v>89.293400000000005</v>
      </c>
      <c r="F94" s="68">
        <v>354.75</v>
      </c>
      <c r="G94" s="68">
        <v>282.3</v>
      </c>
      <c r="H94" s="52">
        <v>6.5277022504044382</v>
      </c>
      <c r="I94" s="68">
        <v>14.559999999999999</v>
      </c>
      <c r="J94" s="52">
        <v>0.20370134682113142</v>
      </c>
      <c r="K94" s="70">
        <f t="shared" si="2"/>
        <v>1.8400852009596725E-2</v>
      </c>
      <c r="L94" s="70">
        <f t="shared" si="3"/>
        <v>2.3123281085385895E-2</v>
      </c>
      <c r="M94" s="52">
        <v>0.83121175219090637</v>
      </c>
      <c r="N94" s="52">
        <v>0.50758420826915862</v>
      </c>
    </row>
    <row r="95" spans="1:14" ht="14.25" customHeight="1" x14ac:dyDescent="0.2">
      <c r="A95" s="13" t="s">
        <v>578</v>
      </c>
      <c r="B95" s="22">
        <v>2018</v>
      </c>
      <c r="C95" s="22">
        <v>0</v>
      </c>
      <c r="D95" s="21" t="s">
        <v>163</v>
      </c>
      <c r="E95" s="80">
        <v>89.058899999999994</v>
      </c>
      <c r="F95" s="68">
        <v>354.75</v>
      </c>
      <c r="G95" s="68">
        <v>282.3</v>
      </c>
      <c r="H95" s="52">
        <v>5.8054883844022447</v>
      </c>
      <c r="I95" s="68">
        <v>14.559999999999999</v>
      </c>
      <c r="J95" s="52">
        <v>0.12962812979526545</v>
      </c>
      <c r="K95" s="70">
        <f t="shared" si="2"/>
        <v>1.6365013063854107E-2</v>
      </c>
      <c r="L95" s="70">
        <f t="shared" si="3"/>
        <v>2.0564960624875114E-2</v>
      </c>
      <c r="M95" s="52">
        <v>0.9823809527406353</v>
      </c>
      <c r="N95" s="52">
        <v>0.67821633670909676</v>
      </c>
    </row>
    <row r="96" spans="1:14" ht="14.25" customHeight="1" x14ac:dyDescent="0.2">
      <c r="A96" s="13" t="s">
        <v>578</v>
      </c>
      <c r="B96" s="22">
        <v>2018</v>
      </c>
      <c r="C96" s="22">
        <v>0</v>
      </c>
      <c r="D96" s="21" t="s">
        <v>170</v>
      </c>
      <c r="E96" s="80">
        <v>89.398099999999999</v>
      </c>
      <c r="F96" s="68">
        <v>354.75</v>
      </c>
      <c r="G96" s="68">
        <v>282.3</v>
      </c>
      <c r="H96" s="52">
        <v>5.3054941694776501</v>
      </c>
      <c r="I96" s="68">
        <v>14.559999999999999</v>
      </c>
      <c r="J96" s="52">
        <v>0.11110982553879895</v>
      </c>
      <c r="K96" s="70">
        <f t="shared" si="2"/>
        <v>1.4955586101416913E-2</v>
      </c>
      <c r="L96" s="70">
        <f t="shared" si="3"/>
        <v>1.8793815690675345E-2</v>
      </c>
      <c r="M96" s="52">
        <v>1.091149361516403</v>
      </c>
      <c r="N96" s="52">
        <v>0.80284100818497062</v>
      </c>
    </row>
    <row r="97" spans="1:14" ht="14.25" customHeight="1" x14ac:dyDescent="0.2">
      <c r="A97" s="13" t="s">
        <v>581</v>
      </c>
      <c r="B97" s="22">
        <v>2018</v>
      </c>
      <c r="C97" s="22">
        <v>0</v>
      </c>
      <c r="D97" s="21" t="s">
        <v>68</v>
      </c>
      <c r="E97" s="80">
        <v>88.808300000000003</v>
      </c>
      <c r="F97" s="34">
        <v>333.4</v>
      </c>
      <c r="G97" s="34">
        <v>271.10000000000002</v>
      </c>
      <c r="H97" s="52">
        <v>5.6666011024787464</v>
      </c>
      <c r="I97" s="34">
        <v>14.3</v>
      </c>
      <c r="J97" s="52">
        <v>0.14814643405173195</v>
      </c>
      <c r="K97" s="70">
        <f t="shared" si="2"/>
        <v>1.6996404026630912E-2</v>
      </c>
      <c r="L97" s="70">
        <f t="shared" si="3"/>
        <v>2.0902254158903524E-2</v>
      </c>
      <c r="M97" s="52">
        <v>0.93474657899487235</v>
      </c>
      <c r="N97" s="52">
        <v>0.65508538753524537</v>
      </c>
    </row>
    <row r="98" spans="1:14" ht="14.25" customHeight="1" x14ac:dyDescent="0.2">
      <c r="A98" s="13" t="s">
        <v>581</v>
      </c>
      <c r="B98" s="22">
        <v>2018</v>
      </c>
      <c r="C98" s="22">
        <v>0</v>
      </c>
      <c r="D98" s="21" t="s">
        <v>78</v>
      </c>
      <c r="E98" s="80">
        <v>88.817800000000005</v>
      </c>
      <c r="F98" s="34">
        <v>333.4</v>
      </c>
      <c r="G98" s="34">
        <v>271.10000000000002</v>
      </c>
      <c r="H98" s="52">
        <v>5.7777109280175454</v>
      </c>
      <c r="I98" s="34">
        <v>14.3</v>
      </c>
      <c r="J98" s="52">
        <v>0.20370134682113142</v>
      </c>
      <c r="K98" s="70">
        <f t="shared" si="2"/>
        <v>1.7329666850682501E-2</v>
      </c>
      <c r="L98" s="70">
        <f t="shared" si="3"/>
        <v>2.1312102279666342E-2</v>
      </c>
      <c r="M98" s="52">
        <v>0.90987633935999179</v>
      </c>
      <c r="N98" s="52">
        <v>0.62723814041590731</v>
      </c>
    </row>
    <row r="99" spans="1:14" ht="14.25" customHeight="1" x14ac:dyDescent="0.2">
      <c r="A99" s="13" t="s">
        <v>581</v>
      </c>
      <c r="B99" s="22">
        <v>2018</v>
      </c>
      <c r="C99" s="22">
        <v>0</v>
      </c>
      <c r="D99" s="21" t="s">
        <v>84</v>
      </c>
      <c r="E99" s="80">
        <v>89.084999999999994</v>
      </c>
      <c r="F99" s="34">
        <v>333.4</v>
      </c>
      <c r="G99" s="34">
        <v>271.10000000000002</v>
      </c>
      <c r="H99" s="52">
        <v>5.2591984088364834</v>
      </c>
      <c r="I99" s="34">
        <v>14.3</v>
      </c>
      <c r="J99" s="52">
        <v>0.12962812979526545</v>
      </c>
      <c r="K99" s="70">
        <f t="shared" si="2"/>
        <v>1.5774440338441761E-2</v>
      </c>
      <c r="L99" s="70">
        <f t="shared" si="3"/>
        <v>1.939947771610654E-2</v>
      </c>
      <c r="M99" s="52">
        <v>1.0275470841326562</v>
      </c>
      <c r="N99" s="52">
        <v>0.75962639014712252</v>
      </c>
    </row>
    <row r="100" spans="1:14" ht="14.25" customHeight="1" x14ac:dyDescent="0.2">
      <c r="A100" s="13" t="s">
        <v>581</v>
      </c>
      <c r="B100" s="22">
        <v>2018</v>
      </c>
      <c r="C100" s="22">
        <v>0</v>
      </c>
      <c r="D100" s="21" t="s">
        <v>89</v>
      </c>
      <c r="E100" s="80">
        <v>88.450299999999999</v>
      </c>
      <c r="F100" s="34">
        <v>333.4</v>
      </c>
      <c r="G100" s="34">
        <v>271.10000000000002</v>
      </c>
      <c r="H100" s="52">
        <v>6.1295587088904089</v>
      </c>
      <c r="I100" s="34">
        <v>14.3</v>
      </c>
      <c r="J100" s="52">
        <v>0.1388872819234987</v>
      </c>
      <c r="K100" s="70">
        <f t="shared" si="2"/>
        <v>1.8384999126845859E-2</v>
      </c>
      <c r="L100" s="70">
        <f t="shared" si="3"/>
        <v>2.2609954662081919E-2</v>
      </c>
      <c r="M100" s="52">
        <v>0.83236176976354859</v>
      </c>
      <c r="N100" s="52">
        <v>0.54093238953983391</v>
      </c>
    </row>
    <row r="101" spans="1:14" ht="14.25" customHeight="1" x14ac:dyDescent="0.2">
      <c r="A101" s="13" t="s">
        <v>581</v>
      </c>
      <c r="B101" s="22">
        <v>2018</v>
      </c>
      <c r="C101" s="22">
        <v>0</v>
      </c>
      <c r="D101" s="21" t="s">
        <v>90</v>
      </c>
      <c r="E101" s="80">
        <v>88.966399999999993</v>
      </c>
      <c r="F101" s="34">
        <v>333.4</v>
      </c>
      <c r="G101" s="34">
        <v>271.10000000000002</v>
      </c>
      <c r="H101" s="52">
        <v>7.8517610047417925</v>
      </c>
      <c r="I101" s="34">
        <v>14.3</v>
      </c>
      <c r="J101" s="52">
        <v>0.23147880320583114</v>
      </c>
      <c r="K101" s="70">
        <f t="shared" si="2"/>
        <v>2.3550572899645451E-2</v>
      </c>
      <c r="L101" s="70">
        <f t="shared" si="3"/>
        <v>2.8962600533905539E-2</v>
      </c>
      <c r="M101" s="52">
        <v>0.48016567058167142</v>
      </c>
      <c r="N101" s="52">
        <v>0.15965244653393945</v>
      </c>
    </row>
    <row r="102" spans="1:14" ht="14.25" customHeight="1" x14ac:dyDescent="0.2">
      <c r="A102" s="18" t="s">
        <v>582</v>
      </c>
      <c r="B102" s="22">
        <v>2018</v>
      </c>
      <c r="C102" s="22">
        <v>0</v>
      </c>
      <c r="D102" s="21" t="s">
        <v>537</v>
      </c>
      <c r="E102" s="80">
        <v>89.012600000000006</v>
      </c>
      <c r="F102" s="68">
        <v>313.66666666666669</v>
      </c>
      <c r="G102" s="68">
        <v>259.8</v>
      </c>
      <c r="H102" s="52">
        <v>5.8425249929151777</v>
      </c>
      <c r="I102" s="68">
        <v>17</v>
      </c>
      <c r="J102" s="52">
        <v>0.20370134682113142</v>
      </c>
      <c r="K102" s="70">
        <f t="shared" si="2"/>
        <v>1.8626540891334253E-2</v>
      </c>
      <c r="L102" s="70">
        <f t="shared" si="3"/>
        <v>2.2488548856486441E-2</v>
      </c>
      <c r="M102" s="52">
        <v>0.81488574827146154</v>
      </c>
      <c r="N102" s="52">
        <v>0.54888476961674204</v>
      </c>
    </row>
    <row r="103" spans="1:14" ht="14.25" customHeight="1" x14ac:dyDescent="0.2">
      <c r="A103" s="18" t="s">
        <v>582</v>
      </c>
      <c r="B103" s="22">
        <v>2018</v>
      </c>
      <c r="C103" s="22">
        <v>0</v>
      </c>
      <c r="D103" s="21" t="s">
        <v>14</v>
      </c>
      <c r="E103" s="80">
        <v>89.339799999999997</v>
      </c>
      <c r="F103" s="68">
        <v>313.66666666666669</v>
      </c>
      <c r="G103" s="68">
        <v>259.8</v>
      </c>
      <c r="H103" s="52">
        <v>5.8240066886587121</v>
      </c>
      <c r="I103" s="68">
        <v>17</v>
      </c>
      <c r="J103" s="52">
        <v>0.18518304256466492</v>
      </c>
      <c r="K103" s="70">
        <f t="shared" si="2"/>
        <v>1.8567502726860929E-2</v>
      </c>
      <c r="L103" s="70">
        <f t="shared" si="3"/>
        <v>2.2417269779286805E-2</v>
      </c>
      <c r="M103" s="52">
        <v>0.81914814959402515</v>
      </c>
      <c r="N103" s="52">
        <v>0.55356535795892547</v>
      </c>
    </row>
    <row r="104" spans="1:14" ht="14.25" customHeight="1" x14ac:dyDescent="0.2">
      <c r="A104" s="18" t="s">
        <v>582</v>
      </c>
      <c r="B104" s="22">
        <v>2018</v>
      </c>
      <c r="C104" s="22">
        <v>0</v>
      </c>
      <c r="D104" s="21" t="s">
        <v>15</v>
      </c>
      <c r="E104" s="80">
        <v>88.892600000000002</v>
      </c>
      <c r="F104" s="68">
        <v>313.66666666666669</v>
      </c>
      <c r="G104" s="68">
        <v>259.8</v>
      </c>
      <c r="H104" s="52">
        <v>5.3517899301188168</v>
      </c>
      <c r="I104" s="68">
        <v>17</v>
      </c>
      <c r="J104" s="52">
        <v>0.1574055861799652</v>
      </c>
      <c r="K104" s="70">
        <f t="shared" si="2"/>
        <v>1.7062029532791127E-2</v>
      </c>
      <c r="L104" s="70">
        <f t="shared" si="3"/>
        <v>2.0599653310695982E-2</v>
      </c>
      <c r="M104" s="52">
        <v>0.92983430064835204</v>
      </c>
      <c r="N104" s="52">
        <v>0.67582828665967143</v>
      </c>
    </row>
    <row r="105" spans="1:14" ht="14.25" customHeight="1" x14ac:dyDescent="0.2">
      <c r="A105" s="18" t="s">
        <v>582</v>
      </c>
      <c r="B105" s="22">
        <v>2018</v>
      </c>
      <c r="C105" s="22">
        <v>0</v>
      </c>
      <c r="D105" s="21" t="s">
        <v>16</v>
      </c>
      <c r="E105" s="80">
        <v>88.490099999999998</v>
      </c>
      <c r="F105" s="68">
        <v>313.66666666666669</v>
      </c>
      <c r="G105" s="68">
        <v>259.8</v>
      </c>
      <c r="H105" s="52">
        <v>7.4073217025865965</v>
      </c>
      <c r="I105" s="68">
        <v>17</v>
      </c>
      <c r="J105" s="52">
        <v>0.49073506279636203</v>
      </c>
      <c r="K105" s="70">
        <f t="shared" si="2"/>
        <v>2.3615265789330275E-2</v>
      </c>
      <c r="L105" s="70">
        <f t="shared" si="3"/>
        <v>2.8511630879856028E-2</v>
      </c>
      <c r="M105" s="52">
        <v>0.476041403251588</v>
      </c>
      <c r="N105" s="52">
        <v>0.18446501132551946</v>
      </c>
    </row>
    <row r="106" spans="1:14" ht="14.25" customHeight="1" x14ac:dyDescent="0.2">
      <c r="A106" s="18" t="s">
        <v>582</v>
      </c>
      <c r="B106" s="22">
        <v>2018</v>
      </c>
      <c r="C106" s="22">
        <v>0</v>
      </c>
      <c r="D106" s="21" t="s">
        <v>23</v>
      </c>
      <c r="E106" s="80">
        <v>88.979299999999995</v>
      </c>
      <c r="F106" s="68">
        <v>313.66666666666669</v>
      </c>
      <c r="G106" s="68">
        <v>259.8</v>
      </c>
      <c r="H106" s="52">
        <v>5.4999363641705488</v>
      </c>
      <c r="I106" s="68">
        <v>17</v>
      </c>
      <c r="J106" s="52">
        <v>0.1574055861799652</v>
      </c>
      <c r="K106" s="70">
        <f t="shared" si="2"/>
        <v>1.7534334848577731E-2</v>
      </c>
      <c r="L106" s="70">
        <f t="shared" si="3"/>
        <v>2.1169885928293105E-2</v>
      </c>
      <c r="M106" s="52">
        <v>0.89469593224351174</v>
      </c>
      <c r="N106" s="52">
        <v>0.63686883342835054</v>
      </c>
    </row>
    <row r="107" spans="1:14" ht="14.25" customHeight="1" x14ac:dyDescent="0.2">
      <c r="A107" s="18" t="s">
        <v>582</v>
      </c>
      <c r="B107" s="22">
        <v>2018</v>
      </c>
      <c r="C107" s="22">
        <v>0</v>
      </c>
      <c r="D107" s="21" t="s">
        <v>32</v>
      </c>
      <c r="E107" s="80">
        <v>88.907300000000006</v>
      </c>
      <c r="F107" s="68">
        <v>313.66666666666669</v>
      </c>
      <c r="G107" s="68">
        <v>259.8</v>
      </c>
      <c r="H107" s="52">
        <v>5.9258573620692774</v>
      </c>
      <c r="I107" s="68">
        <v>17</v>
      </c>
      <c r="J107" s="52">
        <v>0.17592389043643167</v>
      </c>
      <c r="K107" s="70">
        <f t="shared" si="2"/>
        <v>1.889221263146422E-2</v>
      </c>
      <c r="L107" s="70">
        <f t="shared" si="3"/>
        <v>2.2809304703884824E-2</v>
      </c>
      <c r="M107" s="52">
        <v>0.79577800810444832</v>
      </c>
      <c r="N107" s="52">
        <v>0.52792862768976123</v>
      </c>
    </row>
    <row r="108" spans="1:14" ht="14.25" customHeight="1" x14ac:dyDescent="0.2">
      <c r="A108" s="18" t="s">
        <v>584</v>
      </c>
      <c r="B108" s="22">
        <v>2018</v>
      </c>
      <c r="C108" s="22">
        <v>0</v>
      </c>
      <c r="D108" s="21" t="s">
        <v>377</v>
      </c>
      <c r="E108" s="80">
        <v>89.420299999999997</v>
      </c>
      <c r="F108" s="34">
        <v>346.9</v>
      </c>
      <c r="G108" s="34">
        <v>289.7</v>
      </c>
      <c r="H108" s="52">
        <v>6.0091897312233771</v>
      </c>
      <c r="I108" s="34">
        <v>15.9</v>
      </c>
      <c r="J108" s="52">
        <v>0.16666473830819842</v>
      </c>
      <c r="K108" s="70">
        <f t="shared" si="2"/>
        <v>1.7322541744662374E-2</v>
      </c>
      <c r="L108" s="70">
        <f t="shared" si="3"/>
        <v>2.0742801971775551E-2</v>
      </c>
      <c r="M108" s="52">
        <v>0.91040609293321006</v>
      </c>
      <c r="N108" s="52">
        <v>0.66599629734353272</v>
      </c>
    </row>
    <row r="109" spans="1:14" ht="14.25" customHeight="1" x14ac:dyDescent="0.2">
      <c r="A109" s="18" t="s">
        <v>584</v>
      </c>
      <c r="B109" s="22">
        <v>2018</v>
      </c>
      <c r="C109" s="22">
        <v>0</v>
      </c>
      <c r="D109" s="21" t="s">
        <v>379</v>
      </c>
      <c r="E109" s="80">
        <v>88.643799999999999</v>
      </c>
      <c r="F109" s="34">
        <v>346.9</v>
      </c>
      <c r="G109" s="34">
        <v>289.7</v>
      </c>
      <c r="H109" s="52">
        <v>8.6665663920263167</v>
      </c>
      <c r="I109" s="34">
        <v>15.9</v>
      </c>
      <c r="J109" s="52">
        <v>0.19444219469289817</v>
      </c>
      <c r="K109" s="70">
        <f t="shared" si="2"/>
        <v>2.4982895335907515E-2</v>
      </c>
      <c r="L109" s="70">
        <f t="shared" si="3"/>
        <v>2.9915658930018355E-2</v>
      </c>
      <c r="M109" s="52">
        <v>0.39051213604728113</v>
      </c>
      <c r="N109" s="52">
        <v>0.10834808191106932</v>
      </c>
    </row>
    <row r="110" spans="1:14" ht="14.25" customHeight="1" x14ac:dyDescent="0.2">
      <c r="A110" s="18" t="s">
        <v>584</v>
      </c>
      <c r="B110" s="22">
        <v>2018</v>
      </c>
      <c r="C110" s="22">
        <v>0</v>
      </c>
      <c r="D110" s="21" t="s">
        <v>383</v>
      </c>
      <c r="E110" s="80">
        <v>89.063699999999997</v>
      </c>
      <c r="F110" s="34">
        <v>346.9</v>
      </c>
      <c r="G110" s="34">
        <v>289.7</v>
      </c>
      <c r="H110" s="52">
        <v>5.7591926237610789</v>
      </c>
      <c r="I110" s="34">
        <v>15.9</v>
      </c>
      <c r="J110" s="52">
        <v>0.1203689776670322</v>
      </c>
      <c r="K110" s="70">
        <f t="shared" si="2"/>
        <v>1.6601881302280425E-2</v>
      </c>
      <c r="L110" s="70">
        <f t="shared" si="3"/>
        <v>1.9879850271871172E-2</v>
      </c>
      <c r="M110" s="52">
        <v>0.96443162247469627</v>
      </c>
      <c r="N110" s="52">
        <v>0.72579317710474056</v>
      </c>
    </row>
    <row r="111" spans="1:14" ht="14.25" customHeight="1" x14ac:dyDescent="0.2">
      <c r="A111" s="18" t="s">
        <v>584</v>
      </c>
      <c r="B111" s="22">
        <v>2018</v>
      </c>
      <c r="C111" s="22">
        <v>0</v>
      </c>
      <c r="D111" s="21" t="s">
        <v>387</v>
      </c>
      <c r="E111" s="80">
        <v>88.678600000000003</v>
      </c>
      <c r="F111" s="34">
        <v>346.9</v>
      </c>
      <c r="G111" s="34">
        <v>289.7</v>
      </c>
      <c r="H111" s="52">
        <v>5.4814180599140814</v>
      </c>
      <c r="I111" s="34">
        <v>15.9</v>
      </c>
      <c r="J111" s="52">
        <v>0.24073795533406439</v>
      </c>
      <c r="K111" s="70">
        <f t="shared" si="2"/>
        <v>1.5801147477411594E-2</v>
      </c>
      <c r="L111" s="70">
        <f t="shared" si="3"/>
        <v>1.8921015049755199E-2</v>
      </c>
      <c r="M111" s="52">
        <v>1.0254918066448511</v>
      </c>
      <c r="N111" s="52">
        <v>0.79371365374873948</v>
      </c>
    </row>
    <row r="112" spans="1:14" ht="14.25" customHeight="1" x14ac:dyDescent="0.2">
      <c r="A112" s="18" t="s">
        <v>584</v>
      </c>
      <c r="B112" s="22">
        <v>2018</v>
      </c>
      <c r="C112" s="22">
        <v>0</v>
      </c>
      <c r="D112" s="21" t="s">
        <v>395</v>
      </c>
      <c r="E112" s="80">
        <v>88.793300000000002</v>
      </c>
      <c r="F112" s="34">
        <v>346.9</v>
      </c>
      <c r="G112" s="34">
        <v>289.7</v>
      </c>
      <c r="H112" s="52">
        <v>7.9721299824088243</v>
      </c>
      <c r="I112" s="34">
        <v>15.9</v>
      </c>
      <c r="J112" s="52">
        <v>0.1574055861799652</v>
      </c>
      <c r="K112" s="70">
        <f t="shared" si="2"/>
        <v>2.2981060773735441E-2</v>
      </c>
      <c r="L112" s="70">
        <f t="shared" si="3"/>
        <v>2.7518570874728424E-2</v>
      </c>
      <c r="M112" s="52">
        <v>0.5167788288608941</v>
      </c>
      <c r="N112" s="52">
        <v>0.24031822116617357</v>
      </c>
    </row>
    <row r="113" spans="1:14" ht="14.25" customHeight="1" x14ac:dyDescent="0.2">
      <c r="A113" s="18" t="s">
        <v>584</v>
      </c>
      <c r="B113" s="22">
        <v>2018</v>
      </c>
      <c r="C113" s="22">
        <v>0</v>
      </c>
      <c r="D113" s="21" t="s">
        <v>396</v>
      </c>
      <c r="E113" s="80">
        <v>88.94</v>
      </c>
      <c r="F113" s="34">
        <v>346.9</v>
      </c>
      <c r="G113" s="34">
        <v>289.7</v>
      </c>
      <c r="H113" s="52">
        <v>7.9628708302805915</v>
      </c>
      <c r="I113" s="34">
        <v>15.9</v>
      </c>
      <c r="J113" s="52">
        <v>0.24999710746229764</v>
      </c>
      <c r="K113" s="70">
        <f t="shared" si="2"/>
        <v>2.2954369646239814E-2</v>
      </c>
      <c r="L113" s="70">
        <f t="shared" si="3"/>
        <v>2.7486609700657895E-2</v>
      </c>
      <c r="M113" s="52">
        <v>0.51850824334342849</v>
      </c>
      <c r="N113" s="52">
        <v>0.24214357853986618</v>
      </c>
    </row>
    <row r="114" spans="1:14" ht="14.25" customHeight="1" x14ac:dyDescent="0.2">
      <c r="A114" s="18" t="s">
        <v>584</v>
      </c>
      <c r="B114" s="22">
        <v>2018</v>
      </c>
      <c r="C114" s="22">
        <v>0</v>
      </c>
      <c r="D114" s="21" t="s">
        <v>399</v>
      </c>
      <c r="E114" s="80">
        <v>89.007999999999996</v>
      </c>
      <c r="F114" s="34">
        <v>346.9</v>
      </c>
      <c r="G114" s="34">
        <v>289.7</v>
      </c>
      <c r="H114" s="52">
        <v>5.5832687333246476</v>
      </c>
      <c r="I114" s="34">
        <v>15.9</v>
      </c>
      <c r="J114" s="52">
        <v>0.11110982553879895</v>
      </c>
      <c r="K114" s="70">
        <f t="shared" si="2"/>
        <v>1.60947498798635E-2</v>
      </c>
      <c r="L114" s="70">
        <f t="shared" si="3"/>
        <v>1.927258796453106E-2</v>
      </c>
      <c r="M114" s="52">
        <v>1.0029769613586561</v>
      </c>
      <c r="N114" s="52">
        <v>0.76862865130763947</v>
      </c>
    </row>
    <row r="115" spans="1:14" ht="14.25" customHeight="1" x14ac:dyDescent="0.2">
      <c r="A115" s="18" t="s">
        <v>584</v>
      </c>
      <c r="B115" s="22">
        <v>2018</v>
      </c>
      <c r="C115" s="22">
        <v>0</v>
      </c>
      <c r="D115" s="21" t="s">
        <v>402</v>
      </c>
      <c r="E115" s="80">
        <v>88.490200000000002</v>
      </c>
      <c r="F115" s="34">
        <v>346.9</v>
      </c>
      <c r="G115" s="34">
        <v>289.7</v>
      </c>
      <c r="H115" s="52">
        <v>7.2406569642783989</v>
      </c>
      <c r="I115" s="34">
        <v>15.9</v>
      </c>
      <c r="J115" s="52">
        <v>0.28703371597523064</v>
      </c>
      <c r="K115" s="70">
        <f t="shared" si="2"/>
        <v>2.0872461701580858E-2</v>
      </c>
      <c r="L115" s="70">
        <f t="shared" si="3"/>
        <v>2.4993638123156366E-2</v>
      </c>
      <c r="M115" s="52">
        <v>0.65712073824182937</v>
      </c>
      <c r="N115" s="52">
        <v>0.38985284178645901</v>
      </c>
    </row>
    <row r="116" spans="1:14" ht="14.25" customHeight="1" x14ac:dyDescent="0.2">
      <c r="A116" s="18" t="s">
        <v>584</v>
      </c>
      <c r="B116" s="22">
        <v>2018</v>
      </c>
      <c r="C116" s="22">
        <v>0</v>
      </c>
      <c r="D116" s="21" t="s">
        <v>403</v>
      </c>
      <c r="E116" s="80">
        <v>89.034999999999997</v>
      </c>
      <c r="F116" s="34">
        <v>346.9</v>
      </c>
      <c r="G116" s="34">
        <v>289.7</v>
      </c>
      <c r="H116" s="52">
        <v>7.5184315281253946</v>
      </c>
      <c r="I116" s="34">
        <v>15.9</v>
      </c>
      <c r="J116" s="52">
        <v>0.19444219469289817</v>
      </c>
      <c r="K116" s="70">
        <f t="shared" si="2"/>
        <v>2.1673195526449682E-2</v>
      </c>
      <c r="L116" s="70">
        <f t="shared" si="3"/>
        <v>2.5952473345272332E-2</v>
      </c>
      <c r="M116" s="52">
        <v>0.60293934082465883</v>
      </c>
      <c r="N116" s="52">
        <v>0.33179569268610315</v>
      </c>
    </row>
    <row r="117" spans="1:14" ht="14.25" customHeight="1" x14ac:dyDescent="0.2">
      <c r="A117" s="18" t="s">
        <v>584</v>
      </c>
      <c r="B117" s="22">
        <v>2018</v>
      </c>
      <c r="C117" s="22">
        <v>0</v>
      </c>
      <c r="D117" s="21" t="s">
        <v>404</v>
      </c>
      <c r="E117" s="80">
        <v>89.391199999999998</v>
      </c>
      <c r="F117" s="34">
        <v>346.9</v>
      </c>
      <c r="G117" s="34">
        <v>289.7</v>
      </c>
      <c r="H117" s="52">
        <v>5.2036434960670839</v>
      </c>
      <c r="I117" s="34">
        <v>15.9</v>
      </c>
      <c r="J117" s="52">
        <v>0.12962812979526545</v>
      </c>
      <c r="K117" s="70">
        <f t="shared" si="2"/>
        <v>1.5000413652542762E-2</v>
      </c>
      <c r="L117" s="70">
        <f t="shared" si="3"/>
        <v>1.7962179827639226E-2</v>
      </c>
      <c r="M117" s="52">
        <v>1.0876381150391607</v>
      </c>
      <c r="N117" s="52">
        <v>0.86319149789962957</v>
      </c>
    </row>
    <row r="118" spans="1:14" ht="14.25" customHeight="1" x14ac:dyDescent="0.2">
      <c r="A118" s="18" t="s">
        <v>584</v>
      </c>
      <c r="B118" s="22">
        <v>2018</v>
      </c>
      <c r="C118" s="22">
        <v>0</v>
      </c>
      <c r="D118" s="21" t="s">
        <v>405</v>
      </c>
      <c r="E118" s="80">
        <v>88.293300000000002</v>
      </c>
      <c r="F118" s="34">
        <v>346.9</v>
      </c>
      <c r="G118" s="34">
        <v>289.7</v>
      </c>
      <c r="H118" s="52">
        <v>6.7776993578667364</v>
      </c>
      <c r="I118" s="34">
        <v>15.9</v>
      </c>
      <c r="J118" s="52">
        <v>0.16666473830819842</v>
      </c>
      <c r="K118" s="70">
        <f t="shared" si="2"/>
        <v>1.9537905326799471E-2</v>
      </c>
      <c r="L118" s="70">
        <f t="shared" si="3"/>
        <v>2.3395579419629744E-2</v>
      </c>
      <c r="M118" s="52">
        <v>0.74983667665745868</v>
      </c>
      <c r="N118" s="52">
        <v>0.49007557363569937</v>
      </c>
    </row>
    <row r="119" spans="1:14" ht="14.25" customHeight="1" x14ac:dyDescent="0.2">
      <c r="A119" s="18" t="s">
        <v>584</v>
      </c>
      <c r="B119" s="22">
        <v>2018</v>
      </c>
      <c r="C119" s="22">
        <v>0</v>
      </c>
      <c r="D119" s="21" t="s">
        <v>408</v>
      </c>
      <c r="E119" s="80">
        <v>89.791600000000003</v>
      </c>
      <c r="F119" s="34">
        <v>346.9</v>
      </c>
      <c r="G119" s="34">
        <v>289.7</v>
      </c>
      <c r="H119" s="52">
        <v>5.2314209524517841</v>
      </c>
      <c r="I119" s="34">
        <v>15.9</v>
      </c>
      <c r="J119" s="52">
        <v>0.14814643405173195</v>
      </c>
      <c r="K119" s="70">
        <f t="shared" si="2"/>
        <v>1.5080487035029646E-2</v>
      </c>
      <c r="L119" s="70">
        <f t="shared" si="3"/>
        <v>1.8058063349850825E-2</v>
      </c>
      <c r="M119" s="52">
        <v>1.081374608609643</v>
      </c>
      <c r="N119" s="52">
        <v>0.85617363194673057</v>
      </c>
    </row>
    <row r="120" spans="1:14" ht="14.25" customHeight="1" x14ac:dyDescent="0.2">
      <c r="A120" s="18" t="s">
        <v>584</v>
      </c>
      <c r="B120" s="22">
        <v>2018</v>
      </c>
      <c r="C120" s="22">
        <v>0</v>
      </c>
      <c r="D120" s="21" t="s">
        <v>410</v>
      </c>
      <c r="E120" s="80">
        <v>89.156899999999993</v>
      </c>
      <c r="F120" s="34">
        <v>346.9</v>
      </c>
      <c r="G120" s="34">
        <v>289.7</v>
      </c>
      <c r="H120" s="52">
        <v>5.8147475365304784</v>
      </c>
      <c r="I120" s="34">
        <v>15.9</v>
      </c>
      <c r="J120" s="52">
        <v>0.12962812979526545</v>
      </c>
      <c r="K120" s="70">
        <f t="shared" si="2"/>
        <v>1.676202806725419E-2</v>
      </c>
      <c r="L120" s="70">
        <f t="shared" si="3"/>
        <v>2.0071617316294369E-2</v>
      </c>
      <c r="M120" s="52">
        <v>0.95234992054756429</v>
      </c>
      <c r="N120" s="52">
        <v>0.71239596587676735</v>
      </c>
    </row>
    <row r="121" spans="1:14" ht="14.25" customHeight="1" x14ac:dyDescent="0.2">
      <c r="A121" s="18" t="s">
        <v>584</v>
      </c>
      <c r="B121" s="22">
        <v>2018</v>
      </c>
      <c r="C121" s="22">
        <v>0</v>
      </c>
      <c r="D121" s="21" t="s">
        <v>411</v>
      </c>
      <c r="E121" s="80">
        <v>88.332300000000004</v>
      </c>
      <c r="F121" s="34">
        <v>346.9</v>
      </c>
      <c r="G121" s="34">
        <v>289.7</v>
      </c>
      <c r="H121" s="52">
        <v>7.3147301813042649</v>
      </c>
      <c r="I121" s="34">
        <v>15.9</v>
      </c>
      <c r="J121" s="52">
        <v>0.20370134682113142</v>
      </c>
      <c r="K121" s="70">
        <f t="shared" si="2"/>
        <v>2.1085990721545878E-2</v>
      </c>
      <c r="L121" s="70">
        <f t="shared" si="3"/>
        <v>2.5249327515720624E-2</v>
      </c>
      <c r="M121" s="52">
        <v>0.64256616678422196</v>
      </c>
      <c r="N121" s="52">
        <v>0.37421865942569038</v>
      </c>
    </row>
    <row r="122" spans="1:14" ht="14.25" customHeight="1" x14ac:dyDescent="0.2">
      <c r="A122" s="18" t="s">
        <v>584</v>
      </c>
      <c r="B122" s="22">
        <v>2018</v>
      </c>
      <c r="C122" s="22">
        <v>0</v>
      </c>
      <c r="D122" s="21" t="s">
        <v>417</v>
      </c>
      <c r="E122" s="80">
        <v>89.171800000000005</v>
      </c>
      <c r="F122" s="34">
        <v>346.9</v>
      </c>
      <c r="G122" s="34">
        <v>289.7</v>
      </c>
      <c r="H122" s="52">
        <v>5.4536406035293812</v>
      </c>
      <c r="I122" s="34">
        <v>15.9</v>
      </c>
      <c r="J122" s="52">
        <v>0.1388872819234987</v>
      </c>
      <c r="K122" s="70">
        <f t="shared" si="2"/>
        <v>1.5721074094924709E-2</v>
      </c>
      <c r="L122" s="70">
        <f t="shared" si="3"/>
        <v>1.8825131527543601E-2</v>
      </c>
      <c r="M122" s="52">
        <v>1.0316575618941952</v>
      </c>
      <c r="N122" s="52">
        <v>0.80059135662601855</v>
      </c>
    </row>
    <row r="123" spans="1:14" ht="14.25" customHeight="1" x14ac:dyDescent="0.2">
      <c r="A123" s="18" t="s">
        <v>584</v>
      </c>
      <c r="B123" s="22">
        <v>2018</v>
      </c>
      <c r="C123" s="22">
        <v>0</v>
      </c>
      <c r="D123" s="21" t="s">
        <v>418</v>
      </c>
      <c r="E123" s="80">
        <v>89.430300000000003</v>
      </c>
      <c r="F123" s="34">
        <v>346.9</v>
      </c>
      <c r="G123" s="34">
        <v>289.7</v>
      </c>
      <c r="H123" s="52">
        <v>5.9351165141975111</v>
      </c>
      <c r="I123" s="34">
        <v>15.9</v>
      </c>
      <c r="J123" s="52">
        <v>0.1203689776670322</v>
      </c>
      <c r="K123" s="70">
        <f t="shared" si="2"/>
        <v>1.7109012724697351E-2</v>
      </c>
      <c r="L123" s="70">
        <f t="shared" si="3"/>
        <v>2.0487112579211292E-2</v>
      </c>
      <c r="M123" s="52">
        <v>0.92632194008509217</v>
      </c>
      <c r="N123" s="52">
        <v>0.68358238031293816</v>
      </c>
    </row>
    <row r="124" spans="1:14" ht="14.25" customHeight="1" x14ac:dyDescent="0.2">
      <c r="A124" s="18" t="s">
        <v>584</v>
      </c>
      <c r="B124" s="22">
        <v>2018</v>
      </c>
      <c r="C124" s="22">
        <v>0</v>
      </c>
      <c r="D124" s="21" t="s">
        <v>420</v>
      </c>
      <c r="E124" s="80">
        <v>88.769000000000005</v>
      </c>
      <c r="F124" s="34">
        <v>346.9</v>
      </c>
      <c r="G124" s="34">
        <v>289.7</v>
      </c>
      <c r="H124" s="52">
        <v>7.3980625504583637</v>
      </c>
      <c r="I124" s="34">
        <v>15.9</v>
      </c>
      <c r="J124" s="52">
        <v>0.18518304256466492</v>
      </c>
      <c r="K124" s="70">
        <f t="shared" si="2"/>
        <v>2.1326210869006528E-2</v>
      </c>
      <c r="L124" s="70">
        <f t="shared" si="3"/>
        <v>2.5536978082355416E-2</v>
      </c>
      <c r="M124" s="52">
        <v>0.62628459445346651</v>
      </c>
      <c r="N124" s="52">
        <v>0.35676258050791126</v>
      </c>
    </row>
    <row r="125" spans="1:14" ht="14.25" customHeight="1" x14ac:dyDescent="0.2">
      <c r="A125" s="18" t="s">
        <v>584</v>
      </c>
      <c r="B125" s="22">
        <v>2018</v>
      </c>
      <c r="C125" s="22">
        <v>0</v>
      </c>
      <c r="D125" s="21" t="s">
        <v>421</v>
      </c>
      <c r="E125" s="80">
        <v>89.132000000000005</v>
      </c>
      <c r="F125" s="34">
        <v>346.9</v>
      </c>
      <c r="G125" s="34">
        <v>289.7</v>
      </c>
      <c r="H125" s="52">
        <v>6.0462263397363101</v>
      </c>
      <c r="I125" s="34">
        <v>15.9</v>
      </c>
      <c r="J125" s="52">
        <v>0.14814643405173195</v>
      </c>
      <c r="K125" s="70">
        <f t="shared" si="2"/>
        <v>1.7429306254644884E-2</v>
      </c>
      <c r="L125" s="70">
        <f t="shared" si="3"/>
        <v>2.0870646668057682E-2</v>
      </c>
      <c r="M125" s="52">
        <v>0.90247713266991325</v>
      </c>
      <c r="N125" s="52">
        <v>0.65724478565901379</v>
      </c>
    </row>
    <row r="126" spans="1:14" ht="14.25" customHeight="1" x14ac:dyDescent="0.2">
      <c r="A126" s="18" t="s">
        <v>584</v>
      </c>
      <c r="B126" s="22">
        <v>2018</v>
      </c>
      <c r="C126" s="22">
        <v>0</v>
      </c>
      <c r="D126" s="21" t="s">
        <v>423</v>
      </c>
      <c r="E126" s="80">
        <v>88.763499999999993</v>
      </c>
      <c r="F126" s="34">
        <v>346.9</v>
      </c>
      <c r="G126" s="34">
        <v>289.7</v>
      </c>
      <c r="H126" s="52">
        <v>7.0091781610725672</v>
      </c>
      <c r="I126" s="34">
        <v>15.9</v>
      </c>
      <c r="J126" s="52">
        <v>0.1574055861799652</v>
      </c>
      <c r="K126" s="70">
        <f t="shared" si="2"/>
        <v>2.0205183514190164E-2</v>
      </c>
      <c r="L126" s="70">
        <f t="shared" si="3"/>
        <v>2.4194608771393053E-2</v>
      </c>
      <c r="M126" s="52">
        <v>0.70310158098292352</v>
      </c>
      <c r="N126" s="52">
        <v>0.43942345510451991</v>
      </c>
    </row>
    <row r="127" spans="1:14" ht="14.25" customHeight="1" x14ac:dyDescent="0.2">
      <c r="A127" s="18" t="s">
        <v>584</v>
      </c>
      <c r="B127" s="22">
        <v>2018</v>
      </c>
      <c r="C127" s="22">
        <v>0</v>
      </c>
      <c r="D127" s="21" t="s">
        <v>424</v>
      </c>
      <c r="E127" s="80">
        <v>89.517099999999999</v>
      </c>
      <c r="F127" s="34">
        <v>346.9</v>
      </c>
      <c r="G127" s="34">
        <v>289.7</v>
      </c>
      <c r="H127" s="52">
        <v>6.0647446439927757</v>
      </c>
      <c r="I127" s="34">
        <v>15.9</v>
      </c>
      <c r="J127" s="52">
        <v>0.11110982553879895</v>
      </c>
      <c r="K127" s="70">
        <f t="shared" si="2"/>
        <v>1.7482688509636139E-2</v>
      </c>
      <c r="L127" s="70">
        <f t="shared" si="3"/>
        <v>2.0934569016198744E-2</v>
      </c>
      <c r="M127" s="52">
        <v>0.89851989336642601</v>
      </c>
      <c r="N127" s="52">
        <v>0.65287941226680024</v>
      </c>
    </row>
    <row r="128" spans="1:14" ht="14.25" customHeight="1" x14ac:dyDescent="0.2">
      <c r="A128" s="18" t="s">
        <v>584</v>
      </c>
      <c r="B128" s="22">
        <v>2018</v>
      </c>
      <c r="C128" s="22">
        <v>0</v>
      </c>
      <c r="D128" s="21" t="s">
        <v>427</v>
      </c>
      <c r="E128" s="80">
        <v>88.603999999999999</v>
      </c>
      <c r="F128" s="34">
        <v>346.9</v>
      </c>
      <c r="G128" s="34">
        <v>289.7</v>
      </c>
      <c r="H128" s="52">
        <v>6.6295529238150044</v>
      </c>
      <c r="I128" s="34">
        <v>15.9</v>
      </c>
      <c r="J128" s="52">
        <v>0.16666473830819842</v>
      </c>
      <c r="K128" s="70">
        <f t="shared" si="2"/>
        <v>1.9110847286869428E-2</v>
      </c>
      <c r="L128" s="70">
        <f t="shared" si="3"/>
        <v>2.2884200634501223E-2</v>
      </c>
      <c r="M128" s="52">
        <v>0.78014296982863129</v>
      </c>
      <c r="N128" s="52">
        <v>0.52306050343149924</v>
      </c>
    </row>
    <row r="129" spans="1:14" ht="14.25" customHeight="1" x14ac:dyDescent="0.2">
      <c r="A129" s="18" t="s">
        <v>584</v>
      </c>
      <c r="B129" s="22">
        <v>2018</v>
      </c>
      <c r="C129" s="22">
        <v>0</v>
      </c>
      <c r="D129" s="21" t="s">
        <v>428</v>
      </c>
      <c r="E129" s="80">
        <v>89.2256</v>
      </c>
      <c r="F129" s="34">
        <v>346.9</v>
      </c>
      <c r="G129" s="34">
        <v>289.7</v>
      </c>
      <c r="H129" s="52">
        <v>5.4814180599140814</v>
      </c>
      <c r="I129" s="34">
        <v>15.9</v>
      </c>
      <c r="J129" s="52">
        <v>0.1574055861799652</v>
      </c>
      <c r="K129" s="70">
        <f t="shared" si="2"/>
        <v>1.5801147477411594E-2</v>
      </c>
      <c r="L129" s="70">
        <f t="shared" si="3"/>
        <v>1.8921015049755199E-2</v>
      </c>
      <c r="M129" s="52">
        <v>1.0254918066448511</v>
      </c>
      <c r="N129" s="52">
        <v>0.79371365374873948</v>
      </c>
    </row>
    <row r="130" spans="1:14" ht="14.25" customHeight="1" x14ac:dyDescent="0.2">
      <c r="A130" s="18" t="s">
        <v>584</v>
      </c>
      <c r="B130" s="22">
        <v>2018</v>
      </c>
      <c r="C130" s="22">
        <v>0</v>
      </c>
      <c r="D130" s="21" t="s">
        <v>429</v>
      </c>
      <c r="E130" s="80">
        <v>89.319000000000003</v>
      </c>
      <c r="F130" s="34">
        <v>346.9</v>
      </c>
      <c r="G130" s="34">
        <v>289.7</v>
      </c>
      <c r="H130" s="52">
        <v>5.8332658407869449</v>
      </c>
      <c r="I130" s="34">
        <v>15.9</v>
      </c>
      <c r="J130" s="52">
        <v>0.1388872819234987</v>
      </c>
      <c r="K130" s="70">
        <f t="shared" si="2"/>
        <v>1.6815410322245445E-2</v>
      </c>
      <c r="L130" s="70">
        <f t="shared" si="3"/>
        <v>2.0135539664435435E-2</v>
      </c>
      <c r="M130" s="52">
        <v>0.94833234100940156</v>
      </c>
      <c r="N130" s="52">
        <v>0.70794407206750409</v>
      </c>
    </row>
    <row r="131" spans="1:14" ht="14.25" customHeight="1" x14ac:dyDescent="0.2">
      <c r="A131" s="18" t="s">
        <v>584</v>
      </c>
      <c r="B131" s="22">
        <v>2018</v>
      </c>
      <c r="C131" s="22">
        <v>0</v>
      </c>
      <c r="D131" s="21" t="s">
        <v>430</v>
      </c>
      <c r="E131" s="80">
        <v>88.751099999999994</v>
      </c>
      <c r="F131" s="34">
        <v>346.9</v>
      </c>
      <c r="G131" s="34">
        <v>289.7</v>
      </c>
      <c r="H131" s="52">
        <v>7.9999074387935245</v>
      </c>
      <c r="I131" s="34">
        <v>15.9</v>
      </c>
      <c r="J131" s="52">
        <v>0.22221965107759789</v>
      </c>
      <c r="K131" s="70">
        <f t="shared" si="2"/>
        <v>2.3061134156222327E-2</v>
      </c>
      <c r="L131" s="70">
        <f t="shared" si="3"/>
        <v>2.7614454396940023E-2</v>
      </c>
      <c r="M131" s="52">
        <v>0.51159782624145067</v>
      </c>
      <c r="N131" s="52">
        <v>0.23485253149514257</v>
      </c>
    </row>
    <row r="132" spans="1:14" x14ac:dyDescent="0.2">
      <c r="A132" s="47" t="s">
        <v>1069</v>
      </c>
      <c r="B132" s="23">
        <v>1484.5</v>
      </c>
      <c r="C132" s="23">
        <v>30.5</v>
      </c>
      <c r="D132" s="21" t="s">
        <v>691</v>
      </c>
      <c r="E132" s="52">
        <v>88.809810831847457</v>
      </c>
      <c r="F132" s="68">
        <v>300.80740740740742</v>
      </c>
      <c r="G132" s="68">
        <v>255.2</v>
      </c>
      <c r="H132" s="52">
        <v>4.2186817630408422</v>
      </c>
      <c r="I132" s="68">
        <v>8.2814814814814817</v>
      </c>
      <c r="J132" s="52">
        <v>0.12228063081277803</v>
      </c>
      <c r="K132" s="70">
        <f t="shared" ref="K132:K195" si="4">H132/F132</f>
        <v>1.4024527518789276E-2</v>
      </c>
      <c r="L132" s="70">
        <f t="shared" si="3"/>
        <v>1.653088465141396E-2</v>
      </c>
      <c r="M132" s="52">
        <v>1.1648467667442195</v>
      </c>
      <c r="N132" s="52">
        <v>0.9698016110579506</v>
      </c>
    </row>
    <row r="133" spans="1:14" x14ac:dyDescent="0.2">
      <c r="A133" s="47" t="s">
        <v>1069</v>
      </c>
      <c r="B133" s="23">
        <v>1484.5</v>
      </c>
      <c r="C133" s="23">
        <v>30.5</v>
      </c>
      <c r="D133" s="21" t="s">
        <v>692</v>
      </c>
      <c r="E133" s="52">
        <v>88.947706399543463</v>
      </c>
      <c r="F133" s="68">
        <v>300.80740740740742</v>
      </c>
      <c r="G133" s="68">
        <v>255.2</v>
      </c>
      <c r="H133" s="52">
        <v>4.6364739183178338</v>
      </c>
      <c r="I133" s="68">
        <v>8.2814814814814817</v>
      </c>
      <c r="J133" s="52">
        <v>0.13247068338050955</v>
      </c>
      <c r="K133" s="70">
        <f t="shared" si="4"/>
        <v>1.5413430002534107E-2</v>
      </c>
      <c r="L133" s="70">
        <f t="shared" ref="L133:L196" si="5">H133/G133</f>
        <v>1.8168001247326936E-2</v>
      </c>
      <c r="M133" s="52">
        <v>1.0554475865639608</v>
      </c>
      <c r="N133" s="52">
        <v>0.84814626924328351</v>
      </c>
    </row>
    <row r="134" spans="1:14" x14ac:dyDescent="0.2">
      <c r="A134" s="47" t="s">
        <v>1069</v>
      </c>
      <c r="B134" s="23">
        <v>1484.5</v>
      </c>
      <c r="C134" s="23">
        <v>30.5</v>
      </c>
      <c r="D134" s="21" t="s">
        <v>693</v>
      </c>
      <c r="E134" s="52">
        <v>88.979950597537155</v>
      </c>
      <c r="F134" s="68">
        <v>300.80740740740742</v>
      </c>
      <c r="G134" s="68">
        <v>255.2</v>
      </c>
      <c r="H134" s="52">
        <v>4.524383340072788</v>
      </c>
      <c r="I134" s="68">
        <v>8.2814814814814817</v>
      </c>
      <c r="J134" s="52">
        <v>0.12228063081277803</v>
      </c>
      <c r="K134" s="70">
        <f t="shared" si="4"/>
        <v>1.5040797628846471E-2</v>
      </c>
      <c r="L134" s="70">
        <f t="shared" si="5"/>
        <v>1.772877484354541E-2</v>
      </c>
      <c r="M134" s="52">
        <v>1.0844778389119454</v>
      </c>
      <c r="N134" s="52">
        <v>0.88033987299799166</v>
      </c>
    </row>
    <row r="135" spans="1:14" x14ac:dyDescent="0.2">
      <c r="A135" s="47" t="s">
        <v>1069</v>
      </c>
      <c r="B135" s="23">
        <v>1484.5</v>
      </c>
      <c r="C135" s="23">
        <v>30.5</v>
      </c>
      <c r="D135" s="21" t="s">
        <v>697</v>
      </c>
      <c r="E135" s="52">
        <v>89.142980536025888</v>
      </c>
      <c r="F135" s="68">
        <v>300.80740740740742</v>
      </c>
      <c r="G135" s="68">
        <v>255.2</v>
      </c>
      <c r="H135" s="52">
        <v>4.391912656692277</v>
      </c>
      <c r="I135" s="68">
        <v>8.2814814814814817</v>
      </c>
      <c r="J135" s="52">
        <v>0.13247068338050955</v>
      </c>
      <c r="K135" s="70">
        <f t="shared" si="4"/>
        <v>1.4600413914488349E-2</v>
      </c>
      <c r="L135" s="70">
        <f t="shared" si="5"/>
        <v>1.7209689093621777E-2</v>
      </c>
      <c r="M135" s="52">
        <v>1.1190895708696327</v>
      </c>
      <c r="N135" s="52">
        <v>0.91880818622160598</v>
      </c>
    </row>
    <row r="136" spans="1:14" x14ac:dyDescent="0.2">
      <c r="A136" s="47" t="s">
        <v>1069</v>
      </c>
      <c r="B136" s="23">
        <v>1484.5</v>
      </c>
      <c r="C136" s="23">
        <v>30.5</v>
      </c>
      <c r="D136" s="21" t="s">
        <v>698</v>
      </c>
      <c r="E136" s="52">
        <v>89.163721271058819</v>
      </c>
      <c r="F136" s="68">
        <v>300.80740740740742</v>
      </c>
      <c r="G136" s="68">
        <v>255.2</v>
      </c>
      <c r="H136" s="52">
        <v>4.1065911847957963</v>
      </c>
      <c r="I136" s="68">
        <v>8.2814814814814817</v>
      </c>
      <c r="J136" s="52">
        <v>0.13247068338050955</v>
      </c>
      <c r="K136" s="70">
        <f t="shared" si="4"/>
        <v>1.365189514510164E-2</v>
      </c>
      <c r="L136" s="70">
        <f t="shared" si="5"/>
        <v>1.609165824763243E-2</v>
      </c>
      <c r="M136" s="52">
        <v>1.1947537281399025</v>
      </c>
      <c r="N136" s="52">
        <v>1.0032132818805453</v>
      </c>
    </row>
    <row r="137" spans="1:14" x14ac:dyDescent="0.2">
      <c r="A137" s="47" t="s">
        <v>1069</v>
      </c>
      <c r="B137" s="23">
        <v>1484.5</v>
      </c>
      <c r="C137" s="23">
        <v>30.5</v>
      </c>
      <c r="D137" s="21" t="s">
        <v>699</v>
      </c>
      <c r="E137" s="52">
        <v>89.150696648211806</v>
      </c>
      <c r="F137" s="68">
        <v>300.80740740740742</v>
      </c>
      <c r="G137" s="68">
        <v>255.2</v>
      </c>
      <c r="H137" s="52">
        <v>4.3511524464213513</v>
      </c>
      <c r="I137" s="68">
        <v>8.2814814814814817</v>
      </c>
      <c r="J137" s="52">
        <v>0.14266073594824105</v>
      </c>
      <c r="K137" s="70">
        <f t="shared" si="4"/>
        <v>1.4464911233147391E-2</v>
      </c>
      <c r="L137" s="70">
        <f t="shared" si="5"/>
        <v>1.7049970401337586E-2</v>
      </c>
      <c r="M137" s="52">
        <v>1.1298054279139358</v>
      </c>
      <c r="N137" s="52">
        <v>0.9307364179629336</v>
      </c>
    </row>
    <row r="138" spans="1:14" x14ac:dyDescent="0.2">
      <c r="A138" s="47" t="s">
        <v>1069</v>
      </c>
      <c r="B138" s="23">
        <v>1484.5</v>
      </c>
      <c r="C138" s="23">
        <v>30.5</v>
      </c>
      <c r="D138" s="21" t="s">
        <v>702</v>
      </c>
      <c r="E138" s="52">
        <v>88.651962294951076</v>
      </c>
      <c r="F138" s="68">
        <v>300.80740740740742</v>
      </c>
      <c r="G138" s="68">
        <v>255.2</v>
      </c>
      <c r="H138" s="52">
        <v>4.5855236554791761</v>
      </c>
      <c r="I138" s="68">
        <v>8.2814814814814817</v>
      </c>
      <c r="J138" s="52">
        <v>0.14266073594824105</v>
      </c>
      <c r="K138" s="70">
        <f t="shared" si="4"/>
        <v>1.5244051650857907E-2</v>
      </c>
      <c r="L138" s="70">
        <f t="shared" si="5"/>
        <v>1.7968352881971694E-2</v>
      </c>
      <c r="M138" s="52">
        <v>1.0686139969755382</v>
      </c>
      <c r="N138" s="52">
        <v>0.8627392132869578</v>
      </c>
    </row>
    <row r="139" spans="1:14" x14ac:dyDescent="0.2">
      <c r="A139" s="47" t="s">
        <v>1069</v>
      </c>
      <c r="B139" s="23">
        <v>1484.5</v>
      </c>
      <c r="C139" s="23">
        <v>30.5</v>
      </c>
      <c r="D139" s="21" t="s">
        <v>703</v>
      </c>
      <c r="E139" s="52">
        <v>89.194595284564713</v>
      </c>
      <c r="F139" s="68">
        <v>300.80740740740742</v>
      </c>
      <c r="G139" s="68">
        <v>255.2</v>
      </c>
      <c r="H139" s="52">
        <v>4.2696320258795</v>
      </c>
      <c r="I139" s="68">
        <v>8.2814814814814817</v>
      </c>
      <c r="J139" s="52">
        <v>0.16304084108370406</v>
      </c>
      <c r="K139" s="70">
        <f t="shared" si="4"/>
        <v>1.4193905870465475E-2</v>
      </c>
      <c r="L139" s="70">
        <f t="shared" si="5"/>
        <v>1.6730533016769203E-2</v>
      </c>
      <c r="M139" s="52">
        <v>1.151330450282563</v>
      </c>
      <c r="N139" s="52">
        <v>0.95472252051268125</v>
      </c>
    </row>
    <row r="140" spans="1:14" x14ac:dyDescent="0.2">
      <c r="A140" s="47" t="s">
        <v>1069</v>
      </c>
      <c r="B140" s="23">
        <v>1484.5</v>
      </c>
      <c r="C140" s="23">
        <v>30.5</v>
      </c>
      <c r="D140" s="21" t="s">
        <v>704</v>
      </c>
      <c r="E140" s="52">
        <v>89.249371870513045</v>
      </c>
      <c r="F140" s="68">
        <v>300.80740740740742</v>
      </c>
      <c r="G140" s="68">
        <v>255.2</v>
      </c>
      <c r="H140" s="52">
        <v>3.7499393449251932</v>
      </c>
      <c r="I140" s="68">
        <v>8.2814814814814817</v>
      </c>
      <c r="J140" s="52">
        <v>0.11209057824504653</v>
      </c>
      <c r="K140" s="70">
        <f t="shared" si="4"/>
        <v>1.2466246683368244E-2</v>
      </c>
      <c r="L140" s="70">
        <f t="shared" si="5"/>
        <v>1.4694119690145743E-2</v>
      </c>
      <c r="M140" s="52">
        <v>1.2914770992844748</v>
      </c>
      <c r="N140" s="52">
        <v>1.1116972987764915</v>
      </c>
    </row>
    <row r="141" spans="1:14" x14ac:dyDescent="0.2">
      <c r="A141" s="47" t="s">
        <v>1069</v>
      </c>
      <c r="B141" s="23">
        <v>1484.5</v>
      </c>
      <c r="C141" s="23">
        <v>30.5</v>
      </c>
      <c r="D141" s="21" t="s">
        <v>706</v>
      </c>
      <c r="E141" s="52">
        <v>88.829922598759197</v>
      </c>
      <c r="F141" s="68">
        <v>300.80740740740742</v>
      </c>
      <c r="G141" s="68">
        <v>255.2</v>
      </c>
      <c r="H141" s="52">
        <v>4.5549534977759816</v>
      </c>
      <c r="I141" s="68">
        <v>8.2814814814814817</v>
      </c>
      <c r="J141" s="52">
        <v>0.11209057824504653</v>
      </c>
      <c r="K141" s="70">
        <f t="shared" si="4"/>
        <v>1.5142424639852187E-2</v>
      </c>
      <c r="L141" s="70">
        <f t="shared" si="5"/>
        <v>1.784856386275855E-2</v>
      </c>
      <c r="M141" s="52">
        <v>1.07653717029249</v>
      </c>
      <c r="N141" s="52">
        <v>0.87152738947993491</v>
      </c>
    </row>
    <row r="142" spans="1:14" x14ac:dyDescent="0.2">
      <c r="A142" s="47" t="s">
        <v>1069</v>
      </c>
      <c r="B142" s="23">
        <v>1484.5</v>
      </c>
      <c r="C142" s="23">
        <v>30.5</v>
      </c>
      <c r="D142" s="21" t="s">
        <v>707</v>
      </c>
      <c r="E142" s="52">
        <v>89.259564370070265</v>
      </c>
      <c r="F142" s="68">
        <v>300.80740740740742</v>
      </c>
      <c r="G142" s="68">
        <v>255.2</v>
      </c>
      <c r="H142" s="52">
        <v>4.3511524464213513</v>
      </c>
      <c r="I142" s="68">
        <v>8.2814814814814817</v>
      </c>
      <c r="J142" s="52">
        <v>0.13247068338050955</v>
      </c>
      <c r="K142" s="70">
        <f t="shared" si="4"/>
        <v>1.4464911233147391E-2</v>
      </c>
      <c r="L142" s="70">
        <f t="shared" si="5"/>
        <v>1.7049970401337586E-2</v>
      </c>
      <c r="M142" s="52">
        <v>1.1298054279139358</v>
      </c>
      <c r="N142" s="52">
        <v>0.9307364179629336</v>
      </c>
    </row>
    <row r="143" spans="1:14" x14ac:dyDescent="0.2">
      <c r="A143" s="47" t="s">
        <v>1069</v>
      </c>
      <c r="B143" s="23">
        <v>1484.5</v>
      </c>
      <c r="C143" s="23">
        <v>30.5</v>
      </c>
      <c r="D143" s="21" t="s">
        <v>708</v>
      </c>
      <c r="E143" s="52">
        <v>88.871935972083691</v>
      </c>
      <c r="F143" s="68">
        <v>300.80740740740742</v>
      </c>
      <c r="G143" s="68">
        <v>255.2</v>
      </c>
      <c r="H143" s="52">
        <v>4.0658309745248697</v>
      </c>
      <c r="I143" s="68">
        <v>8.2814814814814817</v>
      </c>
      <c r="J143" s="52">
        <v>0.12228063081277803</v>
      </c>
      <c r="K143" s="70">
        <f t="shared" si="4"/>
        <v>1.3516392463760678E-2</v>
      </c>
      <c r="L143" s="70">
        <f t="shared" si="5"/>
        <v>1.5931939555348235E-2</v>
      </c>
      <c r="M143" s="52">
        <v>1.2056873045042551</v>
      </c>
      <c r="N143" s="52">
        <v>1.0154440047784212</v>
      </c>
    </row>
    <row r="144" spans="1:14" x14ac:dyDescent="0.2">
      <c r="A144" s="47" t="s">
        <v>1069</v>
      </c>
      <c r="B144" s="23">
        <v>1484.5</v>
      </c>
      <c r="C144" s="23">
        <v>30.5</v>
      </c>
      <c r="D144" s="21" t="s">
        <v>709</v>
      </c>
      <c r="E144" s="52">
        <v>88.944817207415312</v>
      </c>
      <c r="F144" s="68">
        <v>300.80740740740742</v>
      </c>
      <c r="G144" s="68">
        <v>255.2</v>
      </c>
      <c r="H144" s="52">
        <v>4.6262838657501026</v>
      </c>
      <c r="I144" s="68">
        <v>8.2814814814814817</v>
      </c>
      <c r="J144" s="52">
        <v>0.19361099878689855</v>
      </c>
      <c r="K144" s="70">
        <f t="shared" si="4"/>
        <v>1.5379554332198868E-2</v>
      </c>
      <c r="L144" s="70">
        <f t="shared" si="5"/>
        <v>1.8128071574255888E-2</v>
      </c>
      <c r="M144" s="52">
        <v>1.0580769808012753</v>
      </c>
      <c r="N144" s="52">
        <v>0.85105945642422287</v>
      </c>
    </row>
    <row r="145" spans="1:14" x14ac:dyDescent="0.2">
      <c r="A145" s="47" t="s">
        <v>1069</v>
      </c>
      <c r="B145" s="23">
        <v>1484.5</v>
      </c>
      <c r="C145" s="23">
        <v>30.5</v>
      </c>
      <c r="D145" s="21" t="s">
        <v>710</v>
      </c>
      <c r="E145" s="52">
        <v>89.494018775380653</v>
      </c>
      <c r="F145" s="68">
        <v>300.80740740740742</v>
      </c>
      <c r="G145" s="68">
        <v>255.2</v>
      </c>
      <c r="H145" s="52">
        <v>4.2900121310149624</v>
      </c>
      <c r="I145" s="68">
        <v>8.2814814814814817</v>
      </c>
      <c r="J145" s="52">
        <v>0.16304084108370406</v>
      </c>
      <c r="K145" s="70">
        <f t="shared" si="4"/>
        <v>1.4261657211135953E-2</v>
      </c>
      <c r="L145" s="70">
        <f t="shared" si="5"/>
        <v>1.6810392362911295E-2</v>
      </c>
      <c r="M145" s="52">
        <v>1.1459375311554036</v>
      </c>
      <c r="N145" s="52">
        <v>0.94870978999185795</v>
      </c>
    </row>
    <row r="146" spans="1:14" x14ac:dyDescent="0.2">
      <c r="A146" s="47" t="s">
        <v>1069</v>
      </c>
      <c r="B146" s="23">
        <v>1484.5</v>
      </c>
      <c r="C146" s="23">
        <v>30.5</v>
      </c>
      <c r="D146" s="21" t="s">
        <v>711</v>
      </c>
      <c r="E146" s="52">
        <v>89.087046821495889</v>
      </c>
      <c r="F146" s="68">
        <v>300.80740740740742</v>
      </c>
      <c r="G146" s="68">
        <v>255.2</v>
      </c>
      <c r="H146" s="52">
        <v>4.1167812373635275</v>
      </c>
      <c r="I146" s="68">
        <v>8.2814814814814817</v>
      </c>
      <c r="J146" s="52">
        <v>0.13247068338050955</v>
      </c>
      <c r="K146" s="70">
        <f t="shared" si="4"/>
        <v>1.3685770815436878E-2</v>
      </c>
      <c r="L146" s="70">
        <f t="shared" si="5"/>
        <v>1.6131587920703478E-2</v>
      </c>
      <c r="M146" s="52">
        <v>1.1920251938550654</v>
      </c>
      <c r="N146" s="52">
        <v>1.0001623531908206</v>
      </c>
    </row>
    <row r="147" spans="1:14" x14ac:dyDescent="0.2">
      <c r="A147" s="47" t="s">
        <v>1069</v>
      </c>
      <c r="B147" s="23">
        <v>1484.5</v>
      </c>
      <c r="C147" s="23">
        <v>30.5</v>
      </c>
      <c r="D147" s="21" t="s">
        <v>713</v>
      </c>
      <c r="E147" s="52">
        <v>89.099880341238233</v>
      </c>
      <c r="F147" s="68">
        <v>300.80740740740742</v>
      </c>
      <c r="G147" s="68">
        <v>255.2</v>
      </c>
      <c r="H147" s="52">
        <v>4.0862110796603321</v>
      </c>
      <c r="I147" s="68">
        <v>8.2814814814814817</v>
      </c>
      <c r="J147" s="52">
        <v>0.12228063081277803</v>
      </c>
      <c r="K147" s="70">
        <f t="shared" si="4"/>
        <v>1.3584143804431155E-2</v>
      </c>
      <c r="L147" s="70">
        <f t="shared" si="5"/>
        <v>1.6011798901490331E-2</v>
      </c>
      <c r="M147" s="52">
        <v>1.2002166284770781</v>
      </c>
      <c r="N147" s="52">
        <v>1.009323241701688</v>
      </c>
    </row>
    <row r="148" spans="1:14" x14ac:dyDescent="0.2">
      <c r="A148" s="47" t="s">
        <v>1070</v>
      </c>
      <c r="B148" s="23">
        <v>1575</v>
      </c>
      <c r="C148" s="23">
        <v>75</v>
      </c>
      <c r="D148" s="21" t="s">
        <v>714</v>
      </c>
      <c r="E148" s="52">
        <v>89.368300000000005</v>
      </c>
      <c r="F148" s="68">
        <v>310.46333333333325</v>
      </c>
      <c r="G148" s="68">
        <v>270</v>
      </c>
      <c r="H148" s="52">
        <v>4.4122927618277412</v>
      </c>
      <c r="I148" s="68">
        <v>6.7066666666666661</v>
      </c>
      <c r="J148" s="52">
        <v>0.21399110392236156</v>
      </c>
      <c r="K148" s="70">
        <f t="shared" si="4"/>
        <v>1.4211960924514143E-2</v>
      </c>
      <c r="L148" s="70">
        <f t="shared" si="5"/>
        <v>1.6341825043806449E-2</v>
      </c>
      <c r="M148" s="52">
        <v>1.1498925313531863</v>
      </c>
      <c r="N148" s="52">
        <v>0.98414319501309144</v>
      </c>
    </row>
    <row r="149" spans="1:14" x14ac:dyDescent="0.2">
      <c r="A149" s="47" t="s">
        <v>1070</v>
      </c>
      <c r="B149" s="23">
        <v>1575</v>
      </c>
      <c r="C149" s="23">
        <v>75</v>
      </c>
      <c r="D149" s="21" t="s">
        <v>695</v>
      </c>
      <c r="E149" s="52">
        <v>88.6297</v>
      </c>
      <c r="F149" s="68">
        <v>310.46333333333325</v>
      </c>
      <c r="G149" s="68">
        <v>270</v>
      </c>
      <c r="H149" s="52">
        <v>3.8008896077638505</v>
      </c>
      <c r="I149" s="68">
        <v>6.7066666666666661</v>
      </c>
      <c r="J149" s="52">
        <v>0.18342094621916705</v>
      </c>
      <c r="K149" s="70">
        <f t="shared" si="4"/>
        <v>1.2242636085089548E-2</v>
      </c>
      <c r="L149" s="70">
        <f t="shared" si="5"/>
        <v>1.4077368917643891E-2</v>
      </c>
      <c r="M149" s="52">
        <v>1.3099858114836578</v>
      </c>
      <c r="N149" s="52">
        <v>1.1606248311440146</v>
      </c>
    </row>
    <row r="150" spans="1:14" x14ac:dyDescent="0.2">
      <c r="A150" s="47" t="s">
        <v>1070</v>
      </c>
      <c r="B150" s="23">
        <v>1575</v>
      </c>
      <c r="C150" s="23">
        <v>75</v>
      </c>
      <c r="D150" s="21" t="s">
        <v>698</v>
      </c>
      <c r="E150" s="52">
        <v>88.685299999999998</v>
      </c>
      <c r="F150" s="68">
        <v>310.46333333333325</v>
      </c>
      <c r="G150" s="68">
        <v>270</v>
      </c>
      <c r="H150" s="52">
        <v>4.6772341285887595</v>
      </c>
      <c r="I150" s="68">
        <v>6.7066666666666661</v>
      </c>
      <c r="J150" s="52">
        <v>0.24456126162555605</v>
      </c>
      <c r="K150" s="70">
        <f t="shared" si="4"/>
        <v>1.506533502159813E-2</v>
      </c>
      <c r="L150" s="70">
        <f t="shared" si="5"/>
        <v>1.7323089365143554E-2</v>
      </c>
      <c r="M150" s="52">
        <v>1.0825589974319909</v>
      </c>
      <c r="N150" s="52">
        <v>0.91036537415048913</v>
      </c>
    </row>
    <row r="151" spans="1:14" x14ac:dyDescent="0.2">
      <c r="A151" s="47" t="s">
        <v>1070</v>
      </c>
      <c r="B151" s="23">
        <v>1575</v>
      </c>
      <c r="C151" s="23">
        <v>75</v>
      </c>
      <c r="D151" s="21" t="s">
        <v>715</v>
      </c>
      <c r="E151" s="52">
        <v>89.248099999999994</v>
      </c>
      <c r="F151" s="68">
        <v>310.46333333333325</v>
      </c>
      <c r="G151" s="68">
        <v>270</v>
      </c>
      <c r="H151" s="52">
        <v>4.0250707642539441</v>
      </c>
      <c r="I151" s="68">
        <v>6.7066666666666661</v>
      </c>
      <c r="J151" s="52">
        <v>0.16304084108370406</v>
      </c>
      <c r="K151" s="70">
        <f t="shared" si="4"/>
        <v>1.2964721859545234E-2</v>
      </c>
      <c r="L151" s="70">
        <f t="shared" si="5"/>
        <v>1.490766949723683E-2</v>
      </c>
      <c r="M151" s="52">
        <v>1.2505221404072797</v>
      </c>
      <c r="N151" s="52">
        <v>1.0949063308978457</v>
      </c>
    </row>
    <row r="152" spans="1:14" x14ac:dyDescent="0.2">
      <c r="A152" s="47" t="s">
        <v>1070</v>
      </c>
      <c r="B152" s="23">
        <v>1575</v>
      </c>
      <c r="C152" s="23">
        <v>75</v>
      </c>
      <c r="D152" s="21" t="s">
        <v>716</v>
      </c>
      <c r="E152" s="52">
        <v>89.123599999999996</v>
      </c>
      <c r="F152" s="68">
        <v>310.46333333333325</v>
      </c>
      <c r="G152" s="68">
        <v>270</v>
      </c>
      <c r="H152" s="52">
        <v>4.2900121310149624</v>
      </c>
      <c r="I152" s="68">
        <v>6.7066666666666661</v>
      </c>
      <c r="J152" s="52">
        <v>0.19361099878689855</v>
      </c>
      <c r="K152" s="70">
        <f t="shared" si="4"/>
        <v>1.3818095956629221E-2</v>
      </c>
      <c r="L152" s="70">
        <f t="shared" si="5"/>
        <v>1.5888933818573935E-2</v>
      </c>
      <c r="M152" s="52">
        <v>1.1813856206610533</v>
      </c>
      <c r="N152" s="52">
        <v>1.018744624403221</v>
      </c>
    </row>
    <row r="153" spans="1:14" x14ac:dyDescent="0.2">
      <c r="A153" s="47" t="s">
        <v>1070</v>
      </c>
      <c r="B153" s="23">
        <v>1575</v>
      </c>
      <c r="C153" s="23">
        <v>75</v>
      </c>
      <c r="D153" s="21" t="s">
        <v>701</v>
      </c>
      <c r="E153" s="52">
        <v>88.899000000000001</v>
      </c>
      <c r="F153" s="68">
        <v>310.46333333333325</v>
      </c>
      <c r="G153" s="68">
        <v>270</v>
      </c>
      <c r="H153" s="52">
        <v>4.1575414476344532</v>
      </c>
      <c r="I153" s="68">
        <v>6.7066666666666661</v>
      </c>
      <c r="J153" s="52">
        <v>0.18342094621916705</v>
      </c>
      <c r="K153" s="70">
        <f t="shared" si="4"/>
        <v>1.3391408908087227E-2</v>
      </c>
      <c r="L153" s="70">
        <f t="shared" si="5"/>
        <v>1.5398301657905383E-2</v>
      </c>
      <c r="M153" s="52">
        <v>1.2157996777991309</v>
      </c>
      <c r="N153" s="52">
        <v>1.056621592695163</v>
      </c>
    </row>
    <row r="154" spans="1:14" x14ac:dyDescent="0.2">
      <c r="A154" s="47" t="s">
        <v>1070</v>
      </c>
      <c r="B154" s="23">
        <v>1575</v>
      </c>
      <c r="C154" s="23">
        <v>75</v>
      </c>
      <c r="D154" s="21" t="s">
        <v>706</v>
      </c>
      <c r="E154" s="52">
        <v>88.708399999999997</v>
      </c>
      <c r="F154" s="68">
        <v>310.46333333333325</v>
      </c>
      <c r="G154" s="68">
        <v>270</v>
      </c>
      <c r="H154" s="52">
        <v>4.0658309745248697</v>
      </c>
      <c r="I154" s="68">
        <v>6.7066666666666661</v>
      </c>
      <c r="J154" s="52">
        <v>0.17323089365143557</v>
      </c>
      <c r="K154" s="70">
        <f t="shared" si="4"/>
        <v>1.3096010182173538E-2</v>
      </c>
      <c r="L154" s="70">
        <f t="shared" si="5"/>
        <v>1.5058633238980998E-2</v>
      </c>
      <c r="M154" s="52">
        <v>1.2398054578387292</v>
      </c>
      <c r="N154" s="52">
        <v>1.0830829803361133</v>
      </c>
    </row>
    <row r="155" spans="1:14" x14ac:dyDescent="0.2">
      <c r="A155" s="47" t="s">
        <v>1070</v>
      </c>
      <c r="B155" s="23">
        <v>1575</v>
      </c>
      <c r="C155" s="23">
        <v>75</v>
      </c>
      <c r="D155" s="21" t="s">
        <v>707</v>
      </c>
      <c r="E155" s="52">
        <v>88.767200000000003</v>
      </c>
      <c r="F155" s="68">
        <v>310.46333333333325</v>
      </c>
      <c r="G155" s="68">
        <v>270</v>
      </c>
      <c r="H155" s="52">
        <v>4.3409623938536201</v>
      </c>
      <c r="I155" s="68">
        <v>6.7066666666666661</v>
      </c>
      <c r="J155" s="52">
        <v>0.17323089365143557</v>
      </c>
      <c r="K155" s="70">
        <f t="shared" si="4"/>
        <v>1.3982206359914606E-2</v>
      </c>
      <c r="L155" s="70">
        <f t="shared" si="5"/>
        <v>1.6077638495754148E-2</v>
      </c>
      <c r="M155" s="52">
        <v>1.1682315646384387</v>
      </c>
      <c r="N155" s="52">
        <v>1.0042851374624346</v>
      </c>
    </row>
    <row r="156" spans="1:14" x14ac:dyDescent="0.2">
      <c r="A156" s="47" t="s">
        <v>1070</v>
      </c>
      <c r="B156" s="23">
        <v>1575</v>
      </c>
      <c r="C156" s="23">
        <v>75</v>
      </c>
      <c r="D156" s="21" t="s">
        <v>708</v>
      </c>
      <c r="E156" s="52">
        <v>88.879099999999994</v>
      </c>
      <c r="F156" s="68">
        <v>310.46333333333325</v>
      </c>
      <c r="G156" s="68">
        <v>270</v>
      </c>
      <c r="H156" s="52">
        <v>3.7193691872219983</v>
      </c>
      <c r="I156" s="68">
        <v>6.7066666666666661</v>
      </c>
      <c r="J156" s="52">
        <v>0.15285078851597253</v>
      </c>
      <c r="K156" s="70">
        <f t="shared" si="4"/>
        <v>1.1980059439832935E-2</v>
      </c>
      <c r="L156" s="70">
        <f t="shared" si="5"/>
        <v>1.3775441434155549E-2</v>
      </c>
      <c r="M156" s="52">
        <v>1.3318279507349358</v>
      </c>
      <c r="N156" s="52">
        <v>1.1848120083621896</v>
      </c>
    </row>
    <row r="157" spans="1:14" x14ac:dyDescent="0.2">
      <c r="A157" s="47" t="s">
        <v>1070</v>
      </c>
      <c r="B157" s="23">
        <v>1575</v>
      </c>
      <c r="C157" s="23">
        <v>75</v>
      </c>
      <c r="D157" s="21" t="s">
        <v>717</v>
      </c>
      <c r="E157" s="52">
        <v>88.293999999999997</v>
      </c>
      <c r="F157" s="68">
        <v>310.46333333333325</v>
      </c>
      <c r="G157" s="68">
        <v>270</v>
      </c>
      <c r="H157" s="52">
        <v>4.1575414476344532</v>
      </c>
      <c r="I157" s="68">
        <v>6.7066666666666661</v>
      </c>
      <c r="J157" s="52">
        <v>0.13247068338050955</v>
      </c>
      <c r="K157" s="70">
        <f t="shared" si="4"/>
        <v>1.3391408908087227E-2</v>
      </c>
      <c r="L157" s="70">
        <f t="shared" si="5"/>
        <v>1.5398301657905383E-2</v>
      </c>
      <c r="M157" s="52">
        <v>1.2157996777991309</v>
      </c>
      <c r="N157" s="52">
        <v>1.056621592695163</v>
      </c>
    </row>
    <row r="158" spans="1:14" x14ac:dyDescent="0.2">
      <c r="A158" s="47" t="s">
        <v>1070</v>
      </c>
      <c r="B158" s="23">
        <v>1575</v>
      </c>
      <c r="C158" s="23">
        <v>75</v>
      </c>
      <c r="D158" s="21" t="s">
        <v>709</v>
      </c>
      <c r="E158" s="52">
        <v>89.534899999999993</v>
      </c>
      <c r="F158" s="68">
        <v>310.46333333333325</v>
      </c>
      <c r="G158" s="68">
        <v>270</v>
      </c>
      <c r="H158" s="52">
        <v>5.2580671249494557</v>
      </c>
      <c r="I158" s="68">
        <v>6.7066666666666661</v>
      </c>
      <c r="J158" s="52">
        <v>0.48912252325111211</v>
      </c>
      <c r="K158" s="70">
        <f t="shared" si="4"/>
        <v>1.6936193619051493E-2</v>
      </c>
      <c r="L158" s="70">
        <f t="shared" si="5"/>
        <v>1.9474322684997984E-2</v>
      </c>
      <c r="M158" s="52">
        <v>0.93925993720506851</v>
      </c>
      <c r="N158" s="52">
        <v>0.75432926228222286</v>
      </c>
    </row>
    <row r="159" spans="1:14" x14ac:dyDescent="0.2">
      <c r="A159" s="47" t="s">
        <v>1070</v>
      </c>
      <c r="B159" s="23">
        <v>1575</v>
      </c>
      <c r="C159" s="23">
        <v>75</v>
      </c>
      <c r="D159" s="21" t="s">
        <v>711</v>
      </c>
      <c r="E159" s="52">
        <v>89.012600000000006</v>
      </c>
      <c r="F159" s="68">
        <v>310.46333333333325</v>
      </c>
      <c r="G159" s="68">
        <v>270</v>
      </c>
      <c r="H159" s="52">
        <v>4.6262838657501026</v>
      </c>
      <c r="I159" s="68">
        <v>6.7066666666666661</v>
      </c>
      <c r="J159" s="52">
        <v>0.19361099878689855</v>
      </c>
      <c r="K159" s="70">
        <f t="shared" si="4"/>
        <v>1.4901224618312749E-2</v>
      </c>
      <c r="L159" s="70">
        <f t="shared" si="5"/>
        <v>1.7134384687963342E-2</v>
      </c>
      <c r="M159" s="52">
        <v>1.0954119475222877</v>
      </c>
      <c r="N159" s="52">
        <v>0.92442674253936907</v>
      </c>
    </row>
    <row r="160" spans="1:14" x14ac:dyDescent="0.2">
      <c r="A160" s="47" t="s">
        <v>1070</v>
      </c>
      <c r="B160" s="23">
        <v>1575</v>
      </c>
      <c r="C160" s="23">
        <v>75</v>
      </c>
      <c r="D160" s="21" t="s">
        <v>713</v>
      </c>
      <c r="E160" s="52">
        <v>88.241500000000002</v>
      </c>
      <c r="F160" s="68">
        <v>310.46333333333325</v>
      </c>
      <c r="G160" s="68">
        <v>270</v>
      </c>
      <c r="H160" s="52">
        <v>4.0760210270926009</v>
      </c>
      <c r="I160" s="68">
        <v>6.7066666666666661</v>
      </c>
      <c r="J160" s="52">
        <v>0.17323089365143557</v>
      </c>
      <c r="K160" s="70">
        <f t="shared" si="4"/>
        <v>1.3128832262830615E-2</v>
      </c>
      <c r="L160" s="70">
        <f t="shared" si="5"/>
        <v>1.5096374174417041E-2</v>
      </c>
      <c r="M160" s="52">
        <v>1.2371308494076876</v>
      </c>
      <c r="N160" s="52">
        <v>1.0801331747949514</v>
      </c>
    </row>
    <row r="161" spans="1:14" x14ac:dyDescent="0.2">
      <c r="A161" s="47" t="s">
        <v>1070</v>
      </c>
      <c r="B161" s="23">
        <v>1575</v>
      </c>
      <c r="C161" s="23">
        <v>75</v>
      </c>
      <c r="D161" s="21" t="s">
        <v>718</v>
      </c>
      <c r="E161" s="52">
        <v>88.996499999999997</v>
      </c>
      <c r="F161" s="68">
        <v>310.46333333333325</v>
      </c>
      <c r="G161" s="68">
        <v>270</v>
      </c>
      <c r="H161" s="52">
        <v>4.2390618681763055</v>
      </c>
      <c r="I161" s="68">
        <v>6.7066666666666661</v>
      </c>
      <c r="J161" s="52">
        <v>0.15285078851597253</v>
      </c>
      <c r="K161" s="70">
        <f t="shared" si="4"/>
        <v>1.365398555334384E-2</v>
      </c>
      <c r="L161" s="70">
        <f t="shared" si="5"/>
        <v>1.5700229141393723E-2</v>
      </c>
      <c r="M161" s="52">
        <v>1.1945852987946251</v>
      </c>
      <c r="N161" s="52">
        <v>1.0332644323367206</v>
      </c>
    </row>
    <row r="162" spans="1:14" x14ac:dyDescent="0.2">
      <c r="A162" s="47" t="s">
        <v>1071</v>
      </c>
      <c r="B162" s="23">
        <v>1575</v>
      </c>
      <c r="C162" s="23">
        <v>75</v>
      </c>
      <c r="D162" s="21" t="s">
        <v>691</v>
      </c>
      <c r="E162" s="52">
        <v>89.233000000000004</v>
      </c>
      <c r="F162" s="68">
        <v>307.85000000000002</v>
      </c>
      <c r="G162" s="68">
        <v>263.7</v>
      </c>
      <c r="H162" s="52">
        <v>3.9843105539830179</v>
      </c>
      <c r="I162" s="68">
        <v>6.354166666666667</v>
      </c>
      <c r="J162" s="52">
        <v>0.13247068338050955</v>
      </c>
      <c r="K162" s="70">
        <f t="shared" si="4"/>
        <v>1.2942376332574362E-2</v>
      </c>
      <c r="L162" s="70">
        <f t="shared" si="5"/>
        <v>1.5109255039753576E-2</v>
      </c>
      <c r="M162" s="52">
        <v>1.2523490482584176</v>
      </c>
      <c r="N162" s="52">
        <v>1.0791269675000992</v>
      </c>
    </row>
    <row r="163" spans="1:14" x14ac:dyDescent="0.2">
      <c r="A163" s="47" t="s">
        <v>1071</v>
      </c>
      <c r="B163" s="23">
        <v>1575</v>
      </c>
      <c r="C163" s="23">
        <v>75</v>
      </c>
      <c r="D163" s="21" t="s">
        <v>692</v>
      </c>
      <c r="E163" s="52">
        <v>89.277900000000002</v>
      </c>
      <c r="F163" s="68">
        <v>307.85000000000002</v>
      </c>
      <c r="G163" s="68">
        <v>263.7</v>
      </c>
      <c r="H163" s="52">
        <v>4.4122927618277412</v>
      </c>
      <c r="I163" s="68">
        <v>6.354166666666667</v>
      </c>
      <c r="J163" s="52">
        <v>0.15285078851597253</v>
      </c>
      <c r="K163" s="70">
        <f t="shared" si="4"/>
        <v>1.4332606015357288E-2</v>
      </c>
      <c r="L163" s="70">
        <f t="shared" si="5"/>
        <v>1.6732244072156774E-2</v>
      </c>
      <c r="M163" s="52">
        <v>1.1402984328627084</v>
      </c>
      <c r="N163" s="52">
        <v>0.95459357931912958</v>
      </c>
    </row>
    <row r="164" spans="1:14" x14ac:dyDescent="0.2">
      <c r="A164" s="47" t="s">
        <v>1071</v>
      </c>
      <c r="B164" s="23">
        <v>1575</v>
      </c>
      <c r="C164" s="23">
        <v>75</v>
      </c>
      <c r="D164" s="21" t="s">
        <v>694</v>
      </c>
      <c r="E164" s="52">
        <v>88.440700000000007</v>
      </c>
      <c r="F164" s="68">
        <v>307.85000000000002</v>
      </c>
      <c r="G164" s="68">
        <v>263.7</v>
      </c>
      <c r="H164" s="52">
        <v>4.5040032349373247</v>
      </c>
      <c r="I164" s="68">
        <v>6.354166666666667</v>
      </c>
      <c r="J164" s="52">
        <v>0.17323089365143557</v>
      </c>
      <c r="K164" s="70">
        <f t="shared" si="4"/>
        <v>1.4630512375953628E-2</v>
      </c>
      <c r="L164" s="70">
        <f t="shared" si="5"/>
        <v>1.7080027436243175E-2</v>
      </c>
      <c r="M164" s="52">
        <v>1.1167135384241047</v>
      </c>
      <c r="N164" s="52">
        <v>0.92848837494256631</v>
      </c>
    </row>
    <row r="165" spans="1:14" x14ac:dyDescent="0.2">
      <c r="A165" s="47" t="s">
        <v>1071</v>
      </c>
      <c r="B165" s="23">
        <v>1575</v>
      </c>
      <c r="C165" s="23">
        <v>75</v>
      </c>
      <c r="D165" s="21" t="s">
        <v>698</v>
      </c>
      <c r="E165" s="52">
        <v>89.099500000000006</v>
      </c>
      <c r="F165" s="68">
        <v>307.85000000000002</v>
      </c>
      <c r="G165" s="68">
        <v>263.7</v>
      </c>
      <c r="H165" s="52">
        <v>4.7791346542660751</v>
      </c>
      <c r="I165" s="68">
        <v>6.354166666666667</v>
      </c>
      <c r="J165" s="52">
        <v>0.21399110392236156</v>
      </c>
      <c r="K165" s="70">
        <f t="shared" si="4"/>
        <v>1.5524231457742651E-2</v>
      </c>
      <c r="L165" s="70">
        <f t="shared" si="5"/>
        <v>1.812337752850237E-2</v>
      </c>
      <c r="M165" s="52">
        <v>1.0468608705103108</v>
      </c>
      <c r="N165" s="52">
        <v>0.85140210180345233</v>
      </c>
    </row>
    <row r="166" spans="1:14" x14ac:dyDescent="0.2">
      <c r="A166" s="47" t="s">
        <v>1071</v>
      </c>
      <c r="B166" s="23">
        <v>1575</v>
      </c>
      <c r="C166" s="23">
        <v>75</v>
      </c>
      <c r="D166" s="21" t="s">
        <v>699</v>
      </c>
      <c r="E166" s="52">
        <v>89.276700000000005</v>
      </c>
      <c r="F166" s="68">
        <v>307.85000000000002</v>
      </c>
      <c r="G166" s="68">
        <v>263.7</v>
      </c>
      <c r="H166" s="52">
        <v>4.9116053376465851</v>
      </c>
      <c r="I166" s="68">
        <v>6.354166666666667</v>
      </c>
      <c r="J166" s="52">
        <v>0.22418115649009307</v>
      </c>
      <c r="K166" s="70">
        <f t="shared" si="4"/>
        <v>1.5954540645270698E-2</v>
      </c>
      <c r="L166" s="70">
        <f t="shared" si="5"/>
        <v>1.8625731276627172E-2</v>
      </c>
      <c r="M166" s="52">
        <v>1.0137106641578351</v>
      </c>
      <c r="N166" s="52">
        <v>0.81494416041044149</v>
      </c>
    </row>
    <row r="167" spans="1:14" x14ac:dyDescent="0.2">
      <c r="A167" s="47" t="s">
        <v>1071</v>
      </c>
      <c r="B167" s="23">
        <v>1575</v>
      </c>
      <c r="C167" s="23">
        <v>75</v>
      </c>
      <c r="D167" s="21" t="s">
        <v>700</v>
      </c>
      <c r="E167" s="52">
        <v>89.109099999999998</v>
      </c>
      <c r="F167" s="68">
        <v>307.85000000000002</v>
      </c>
      <c r="G167" s="68">
        <v>263.7</v>
      </c>
      <c r="H167" s="52">
        <v>4.9116053376465851</v>
      </c>
      <c r="I167" s="68">
        <v>6.354166666666667</v>
      </c>
      <c r="J167" s="52">
        <v>0.22418115649009307</v>
      </c>
      <c r="K167" s="70">
        <f t="shared" si="4"/>
        <v>1.5954540645270698E-2</v>
      </c>
      <c r="L167" s="70">
        <f t="shared" si="5"/>
        <v>1.8625731276627172E-2</v>
      </c>
      <c r="M167" s="52">
        <v>1.0137106641578351</v>
      </c>
      <c r="N167" s="52">
        <v>0.81494416041044149</v>
      </c>
    </row>
    <row r="168" spans="1:14" x14ac:dyDescent="0.2">
      <c r="A168" s="47" t="s">
        <v>1071</v>
      </c>
      <c r="B168" s="23">
        <v>1575</v>
      </c>
      <c r="C168" s="23">
        <v>75</v>
      </c>
      <c r="D168" s="21" t="s">
        <v>715</v>
      </c>
      <c r="E168" s="52">
        <v>89.177400000000006</v>
      </c>
      <c r="F168" s="68">
        <v>307.85000000000002</v>
      </c>
      <c r="G168" s="68">
        <v>263.7</v>
      </c>
      <c r="H168" s="52">
        <v>4.208491710473111</v>
      </c>
      <c r="I168" s="68">
        <v>6.354166666666667</v>
      </c>
      <c r="J168" s="52">
        <v>0.15285078851597253</v>
      </c>
      <c r="K168" s="70">
        <f t="shared" si="4"/>
        <v>1.3670591880698751E-2</v>
      </c>
      <c r="L168" s="70">
        <f t="shared" si="5"/>
        <v>1.5959392151964773E-2</v>
      </c>
      <c r="M168" s="52">
        <v>1.1932475490361187</v>
      </c>
      <c r="N168" s="52">
        <v>1.0133387013848805</v>
      </c>
    </row>
    <row r="169" spans="1:14" x14ac:dyDescent="0.2">
      <c r="A169" s="47" t="s">
        <v>1071</v>
      </c>
      <c r="B169" s="23">
        <v>1575</v>
      </c>
      <c r="C169" s="23">
        <v>75</v>
      </c>
      <c r="D169" s="21" t="s">
        <v>716</v>
      </c>
      <c r="E169" s="52">
        <v>89.170500000000004</v>
      </c>
      <c r="F169" s="68">
        <v>307.85000000000002</v>
      </c>
      <c r="G169" s="68">
        <v>263.7</v>
      </c>
      <c r="H169" s="52">
        <v>4.8606550748079265</v>
      </c>
      <c r="I169" s="68">
        <v>6.354166666666667</v>
      </c>
      <c r="J169" s="52">
        <v>0.17323089365143557</v>
      </c>
      <c r="K169" s="70">
        <f t="shared" si="4"/>
        <v>1.578903711160606E-2</v>
      </c>
      <c r="L169" s="70">
        <f t="shared" si="5"/>
        <v>1.8432518296579169E-2</v>
      </c>
      <c r="M169" s="52">
        <v>1.0264236235487807</v>
      </c>
      <c r="N169" s="52">
        <v>0.82891585543853075</v>
      </c>
    </row>
    <row r="170" spans="1:14" x14ac:dyDescent="0.2">
      <c r="A170" s="47" t="s">
        <v>1071</v>
      </c>
      <c r="B170" s="23">
        <v>1575</v>
      </c>
      <c r="C170" s="23">
        <v>75</v>
      </c>
      <c r="D170" s="21" t="s">
        <v>701</v>
      </c>
      <c r="E170" s="52">
        <v>89.095799999999997</v>
      </c>
      <c r="F170" s="68">
        <v>307.85000000000002</v>
      </c>
      <c r="G170" s="68">
        <v>263.7</v>
      </c>
      <c r="H170" s="52">
        <v>4.0250707642539441</v>
      </c>
      <c r="I170" s="68">
        <v>6.354166666666667</v>
      </c>
      <c r="J170" s="52">
        <v>0.15285078851597253</v>
      </c>
      <c r="K170" s="70">
        <f t="shared" si="4"/>
        <v>1.307477915950607E-2</v>
      </c>
      <c r="L170" s="70">
        <f t="shared" si="5"/>
        <v>1.5263825423791977E-2</v>
      </c>
      <c r="M170" s="52">
        <v>1.2415365051713856</v>
      </c>
      <c r="N170" s="52">
        <v>1.0670744023485352</v>
      </c>
    </row>
    <row r="171" spans="1:14" x14ac:dyDescent="0.2">
      <c r="A171" s="47" t="s">
        <v>1071</v>
      </c>
      <c r="B171" s="23">
        <v>1575</v>
      </c>
      <c r="C171" s="23">
        <v>75</v>
      </c>
      <c r="D171" s="21" t="s">
        <v>702</v>
      </c>
      <c r="E171" s="52">
        <v>89.282200000000003</v>
      </c>
      <c r="F171" s="68">
        <v>307.85000000000002</v>
      </c>
      <c r="G171" s="68">
        <v>263.7</v>
      </c>
      <c r="H171" s="52">
        <v>4.6059037606146394</v>
      </c>
      <c r="I171" s="68">
        <v>6.354166666666667</v>
      </c>
      <c r="J171" s="52">
        <v>0.15285078851597253</v>
      </c>
      <c r="K171" s="70">
        <f t="shared" si="4"/>
        <v>1.4961519443282894E-2</v>
      </c>
      <c r="L171" s="70">
        <f t="shared" si="5"/>
        <v>1.7466453396339173E-2</v>
      </c>
      <c r="M171" s="52">
        <v>1.0906844200420998</v>
      </c>
      <c r="N171" s="52">
        <v>0.8997228953865184</v>
      </c>
    </row>
    <row r="172" spans="1:14" x14ac:dyDescent="0.2">
      <c r="A172" s="47" t="s">
        <v>1071</v>
      </c>
      <c r="B172" s="23">
        <v>1575</v>
      </c>
      <c r="C172" s="23">
        <v>75</v>
      </c>
      <c r="D172" s="21" t="s">
        <v>703</v>
      </c>
      <c r="E172" s="52">
        <v>89.266300000000001</v>
      </c>
      <c r="F172" s="68">
        <v>307.85000000000002</v>
      </c>
      <c r="G172" s="68">
        <v>263.7</v>
      </c>
      <c r="H172" s="52">
        <v>4.1575414476344532</v>
      </c>
      <c r="I172" s="68">
        <v>6.354166666666667</v>
      </c>
      <c r="J172" s="52">
        <v>0.14266073594824105</v>
      </c>
      <c r="K172" s="70">
        <f t="shared" si="4"/>
        <v>1.3505088347034117E-2</v>
      </c>
      <c r="L172" s="70">
        <f t="shared" si="5"/>
        <v>1.5766179171916774E-2</v>
      </c>
      <c r="M172" s="52">
        <v>1.2066008280025704</v>
      </c>
      <c r="N172" s="52">
        <v>1.0281830760359087</v>
      </c>
    </row>
    <row r="173" spans="1:14" x14ac:dyDescent="0.2">
      <c r="A173" s="47" t="s">
        <v>1071</v>
      </c>
      <c r="B173" s="23">
        <v>1575</v>
      </c>
      <c r="C173" s="23">
        <v>75</v>
      </c>
      <c r="D173" s="21" t="s">
        <v>705</v>
      </c>
      <c r="E173" s="52">
        <v>88.967500000000001</v>
      </c>
      <c r="F173" s="68">
        <v>307.85000000000002</v>
      </c>
      <c r="G173" s="68">
        <v>263.7</v>
      </c>
      <c r="H173" s="52">
        <v>3.8722199757379712</v>
      </c>
      <c r="I173" s="68">
        <v>6.354166666666667</v>
      </c>
      <c r="J173" s="52">
        <v>0.16304084108370406</v>
      </c>
      <c r="K173" s="70">
        <f t="shared" si="4"/>
        <v>1.2578268558512167E-2</v>
      </c>
      <c r="L173" s="70">
        <f t="shared" si="5"/>
        <v>1.4684186483647976E-2</v>
      </c>
      <c r="M173" s="52">
        <v>1.2822366616462466</v>
      </c>
      <c r="N173" s="52">
        <v>1.1124802059245589</v>
      </c>
    </row>
    <row r="174" spans="1:14" x14ac:dyDescent="0.2">
      <c r="A174" s="47" t="s">
        <v>1071</v>
      </c>
      <c r="B174" s="23">
        <v>1575</v>
      </c>
      <c r="C174" s="23">
        <v>75</v>
      </c>
      <c r="D174" s="21" t="s">
        <v>706</v>
      </c>
      <c r="E174" s="52">
        <v>89.064099999999996</v>
      </c>
      <c r="F174" s="68">
        <v>307.85000000000002</v>
      </c>
      <c r="G174" s="68">
        <v>263.7</v>
      </c>
      <c r="H174" s="52">
        <v>4.4224828143954724</v>
      </c>
      <c r="I174" s="68">
        <v>6.354166666666667</v>
      </c>
      <c r="J174" s="52">
        <v>0.16304084108370406</v>
      </c>
      <c r="K174" s="70">
        <f t="shared" si="4"/>
        <v>1.4365706722090213E-2</v>
      </c>
      <c r="L174" s="70">
        <f t="shared" si="5"/>
        <v>1.6770886668166372E-2</v>
      </c>
      <c r="M174" s="52">
        <v>1.1376704650411187</v>
      </c>
      <c r="N174" s="52">
        <v>0.95168288303045334</v>
      </c>
    </row>
    <row r="175" spans="1:14" x14ac:dyDescent="0.2">
      <c r="A175" s="47" t="s">
        <v>1071</v>
      </c>
      <c r="B175" s="23">
        <v>1575</v>
      </c>
      <c r="C175" s="23">
        <v>75</v>
      </c>
      <c r="D175" s="21" t="s">
        <v>707</v>
      </c>
      <c r="E175" s="52">
        <v>89.081500000000005</v>
      </c>
      <c r="F175" s="68">
        <v>307.85000000000002</v>
      </c>
      <c r="G175" s="68">
        <v>263.7</v>
      </c>
      <c r="H175" s="52">
        <v>4.7791346542660751</v>
      </c>
      <c r="I175" s="68">
        <v>6.354166666666667</v>
      </c>
      <c r="J175" s="52">
        <v>0.23437120905782458</v>
      </c>
      <c r="K175" s="70">
        <f t="shared" si="4"/>
        <v>1.5524231457742651E-2</v>
      </c>
      <c r="L175" s="70">
        <f t="shared" si="5"/>
        <v>1.812337752850237E-2</v>
      </c>
      <c r="M175" s="52">
        <v>1.0468608705103108</v>
      </c>
      <c r="N175" s="52">
        <v>0.85140210180345233</v>
      </c>
    </row>
    <row r="176" spans="1:14" x14ac:dyDescent="0.2">
      <c r="A176" s="47" t="s">
        <v>1071</v>
      </c>
      <c r="B176" s="23">
        <v>1575</v>
      </c>
      <c r="C176" s="23">
        <v>75</v>
      </c>
      <c r="D176" s="21" t="s">
        <v>708</v>
      </c>
      <c r="E176" s="52">
        <v>88.965000000000003</v>
      </c>
      <c r="F176" s="68">
        <v>307.85000000000002</v>
      </c>
      <c r="G176" s="68">
        <v>263.7</v>
      </c>
      <c r="H176" s="52">
        <v>4.891225232511121</v>
      </c>
      <c r="I176" s="68">
        <v>6.354166666666667</v>
      </c>
      <c r="J176" s="52">
        <v>0.24456126162555605</v>
      </c>
      <c r="K176" s="70">
        <f t="shared" si="4"/>
        <v>1.5888339231804841E-2</v>
      </c>
      <c r="L176" s="70">
        <f t="shared" si="5"/>
        <v>1.854844608460797E-2</v>
      </c>
      <c r="M176" s="52">
        <v>1.0187902799179047</v>
      </c>
      <c r="N176" s="52">
        <v>0.82052524990321696</v>
      </c>
    </row>
    <row r="177" spans="1:14" x14ac:dyDescent="0.2">
      <c r="A177" s="47" t="s">
        <v>1071</v>
      </c>
      <c r="B177" s="23">
        <v>1575</v>
      </c>
      <c r="C177" s="23">
        <v>75</v>
      </c>
      <c r="D177" s="21" t="s">
        <v>710</v>
      </c>
      <c r="E177" s="52">
        <v>88.573099999999997</v>
      </c>
      <c r="F177" s="68">
        <v>307.85000000000002</v>
      </c>
      <c r="G177" s="68">
        <v>263.7</v>
      </c>
      <c r="H177" s="52">
        <v>4.0658309745248697</v>
      </c>
      <c r="I177" s="68">
        <v>6.354166666666667</v>
      </c>
      <c r="J177" s="52">
        <v>0.15285078851597253</v>
      </c>
      <c r="K177" s="70">
        <f t="shared" si="4"/>
        <v>1.3207181986437777E-2</v>
      </c>
      <c r="L177" s="70">
        <f t="shared" si="5"/>
        <v>1.5418395807830375E-2</v>
      </c>
      <c r="M177" s="52">
        <v>1.2307536580646667</v>
      </c>
      <c r="N177" s="52">
        <v>1.0550623092954265</v>
      </c>
    </row>
    <row r="178" spans="1:14" x14ac:dyDescent="0.2">
      <c r="A178" s="47" t="s">
        <v>1071</v>
      </c>
      <c r="B178" s="23">
        <v>1575</v>
      </c>
      <c r="C178" s="23">
        <v>75</v>
      </c>
      <c r="D178" s="21" t="s">
        <v>711</v>
      </c>
      <c r="E178" s="52">
        <v>88.706199999999995</v>
      </c>
      <c r="F178" s="68">
        <v>307.85000000000002</v>
      </c>
      <c r="G178" s="68">
        <v>263.7</v>
      </c>
      <c r="H178" s="52">
        <v>4.3307723412858889</v>
      </c>
      <c r="I178" s="68">
        <v>6.354166666666667</v>
      </c>
      <c r="J178" s="52">
        <v>0.22418115649009307</v>
      </c>
      <c r="K178" s="70">
        <f t="shared" si="4"/>
        <v>1.4067800361493873E-2</v>
      </c>
      <c r="L178" s="70">
        <f t="shared" si="5"/>
        <v>1.6423103304079974E-2</v>
      </c>
      <c r="M178" s="52">
        <v>1.1613889913911326</v>
      </c>
      <c r="N178" s="52">
        <v>0.97797021185006461</v>
      </c>
    </row>
    <row r="179" spans="1:14" x14ac:dyDescent="0.2">
      <c r="A179" s="47" t="s">
        <v>1071</v>
      </c>
      <c r="B179" s="23">
        <v>1575</v>
      </c>
      <c r="C179" s="23">
        <v>75</v>
      </c>
      <c r="D179" s="21" t="s">
        <v>712</v>
      </c>
      <c r="E179" s="52">
        <v>89.356499999999997</v>
      </c>
      <c r="F179" s="68">
        <v>307.85000000000002</v>
      </c>
      <c r="G179" s="68">
        <v>263.7</v>
      </c>
      <c r="H179" s="52">
        <v>3.9333602911443601</v>
      </c>
      <c r="I179" s="68">
        <v>6.354166666666667</v>
      </c>
      <c r="J179" s="52">
        <v>0.15285078851597253</v>
      </c>
      <c r="K179" s="70">
        <f t="shared" si="4"/>
        <v>1.2776872798909728E-2</v>
      </c>
      <c r="L179" s="70">
        <f t="shared" si="5"/>
        <v>1.4916042059705576E-2</v>
      </c>
      <c r="M179" s="52">
        <v>1.2659064870895236</v>
      </c>
      <c r="N179" s="52">
        <v>1.0942495878280063</v>
      </c>
    </row>
    <row r="180" spans="1:14" x14ac:dyDescent="0.2">
      <c r="A180" s="47" t="s">
        <v>1071</v>
      </c>
      <c r="B180" s="23">
        <v>1575</v>
      </c>
      <c r="C180" s="23">
        <v>75</v>
      </c>
      <c r="D180" s="21" t="s">
        <v>713</v>
      </c>
      <c r="E180" s="52">
        <v>88.685599999999994</v>
      </c>
      <c r="F180" s="68">
        <v>307.85000000000002</v>
      </c>
      <c r="G180" s="68">
        <v>263.7</v>
      </c>
      <c r="H180" s="52">
        <v>4.5651435503437137</v>
      </c>
      <c r="I180" s="68">
        <v>6.354166666666667</v>
      </c>
      <c r="J180" s="52">
        <v>0.18342094621916705</v>
      </c>
      <c r="K180" s="70">
        <f t="shared" si="4"/>
        <v>1.4829116616351189E-2</v>
      </c>
      <c r="L180" s="70">
        <f t="shared" si="5"/>
        <v>1.7311883012300772E-2</v>
      </c>
      <c r="M180" s="52">
        <v>1.1010737954096665</v>
      </c>
      <c r="N180" s="52">
        <v>0.91119873313509636</v>
      </c>
    </row>
    <row r="181" spans="1:14" x14ac:dyDescent="0.2">
      <c r="A181" s="47" t="s">
        <v>1071</v>
      </c>
      <c r="B181" s="23">
        <v>1575</v>
      </c>
      <c r="C181" s="23">
        <v>75</v>
      </c>
      <c r="D181" s="21" t="s">
        <v>719</v>
      </c>
      <c r="E181" s="52">
        <v>89.132300000000001</v>
      </c>
      <c r="F181" s="68">
        <v>307.85000000000002</v>
      </c>
      <c r="G181" s="68">
        <v>263.7</v>
      </c>
      <c r="H181" s="52">
        <v>4.4326728669632036</v>
      </c>
      <c r="I181" s="68">
        <v>6.354166666666667</v>
      </c>
      <c r="J181" s="52">
        <v>0.20380105135463006</v>
      </c>
      <c r="K181" s="70">
        <f t="shared" si="4"/>
        <v>1.4398807428823138E-2</v>
      </c>
      <c r="L181" s="70">
        <f t="shared" si="5"/>
        <v>1.6809529264175973E-2</v>
      </c>
      <c r="M181" s="52">
        <v>1.1350443532182986</v>
      </c>
      <c r="N181" s="52">
        <v>0.94877471624793031</v>
      </c>
    </row>
    <row r="182" spans="1:14" x14ac:dyDescent="0.2">
      <c r="A182" s="47" t="s">
        <v>1071</v>
      </c>
      <c r="B182" s="23">
        <v>1575</v>
      </c>
      <c r="C182" s="23">
        <v>75</v>
      </c>
      <c r="D182" s="21" t="s">
        <v>720</v>
      </c>
      <c r="E182" s="52">
        <v>89.338499999999996</v>
      </c>
      <c r="F182" s="68">
        <v>307.85000000000002</v>
      </c>
      <c r="G182" s="68">
        <v>263.7</v>
      </c>
      <c r="H182" s="52">
        <v>5.6656692276587153</v>
      </c>
      <c r="I182" s="68">
        <v>6.354166666666667</v>
      </c>
      <c r="J182" s="52">
        <v>0.2853214718964821</v>
      </c>
      <c r="K182" s="70">
        <f t="shared" si="4"/>
        <v>1.8403992943507277E-2</v>
      </c>
      <c r="L182" s="70">
        <f t="shared" si="5"/>
        <v>2.1485283381337563E-2</v>
      </c>
      <c r="M182" s="52">
        <v>0.83098394957534172</v>
      </c>
      <c r="N182" s="52">
        <v>0.61555682048124871</v>
      </c>
    </row>
    <row r="183" spans="1:14" x14ac:dyDescent="0.2">
      <c r="A183" s="47" t="s">
        <v>1072</v>
      </c>
      <c r="B183" s="83">
        <v>1640.5</v>
      </c>
      <c r="C183" s="83">
        <v>9.5</v>
      </c>
      <c r="D183" s="21" t="s">
        <v>690</v>
      </c>
      <c r="E183" s="52">
        <v>88.536699999999996</v>
      </c>
      <c r="F183" s="68">
        <v>310.46153846153845</v>
      </c>
      <c r="G183" s="68">
        <v>269.7</v>
      </c>
      <c r="H183" s="52">
        <v>4.5040032349373247</v>
      </c>
      <c r="I183" s="68">
        <v>9.6769230769230763</v>
      </c>
      <c r="J183" s="52">
        <v>0.14266073594824105</v>
      </c>
      <c r="K183" s="70">
        <f t="shared" si="4"/>
        <v>1.4507443521849659E-2</v>
      </c>
      <c r="L183" s="70">
        <f t="shared" si="5"/>
        <v>1.6700049072811734E-2</v>
      </c>
      <c r="M183" s="52">
        <v>1.1264385296219293</v>
      </c>
      <c r="N183" s="52">
        <v>0.95702055157871135</v>
      </c>
    </row>
    <row r="184" spans="1:14" x14ac:dyDescent="0.2">
      <c r="A184" s="47" t="s">
        <v>1072</v>
      </c>
      <c r="B184" s="83">
        <v>1640.5</v>
      </c>
      <c r="C184" s="83">
        <v>9.5</v>
      </c>
      <c r="D184" s="21" t="s">
        <v>691</v>
      </c>
      <c r="E184" s="52">
        <v>88.582099999999997</v>
      </c>
      <c r="F184" s="68">
        <v>310.46153846153845</v>
      </c>
      <c r="G184" s="68">
        <v>269.7</v>
      </c>
      <c r="H184" s="52">
        <v>4.4836231298018614</v>
      </c>
      <c r="I184" s="68">
        <v>9.6769230769230763</v>
      </c>
      <c r="J184" s="52">
        <v>0.12228063081277803</v>
      </c>
      <c r="K184" s="70">
        <f t="shared" si="4"/>
        <v>1.4441798981026809E-2</v>
      </c>
      <c r="L184" s="70">
        <f t="shared" si="5"/>
        <v>1.6624483239903082E-2</v>
      </c>
      <c r="M184" s="52">
        <v>1.1316363018200675</v>
      </c>
      <c r="N184" s="52">
        <v>0.96272386676895461</v>
      </c>
    </row>
    <row r="185" spans="1:14" x14ac:dyDescent="0.2">
      <c r="A185" s="47" t="s">
        <v>1072</v>
      </c>
      <c r="B185" s="83">
        <v>1640.5</v>
      </c>
      <c r="C185" s="83">
        <v>9.5</v>
      </c>
      <c r="D185" s="21" t="s">
        <v>694</v>
      </c>
      <c r="E185" s="52">
        <v>89.207400000000007</v>
      </c>
      <c r="F185" s="68">
        <v>310.46153846153845</v>
      </c>
      <c r="G185" s="68">
        <v>269.7</v>
      </c>
      <c r="H185" s="52">
        <v>4.208491710473111</v>
      </c>
      <c r="I185" s="68">
        <v>9.6769230769230763</v>
      </c>
      <c r="J185" s="52">
        <v>0.21399110392236156</v>
      </c>
      <c r="K185" s="70">
        <f t="shared" si="4"/>
        <v>1.3555597679918346E-2</v>
      </c>
      <c r="L185" s="70">
        <f t="shared" si="5"/>
        <v>1.5604344495636304E-2</v>
      </c>
      <c r="M185" s="52">
        <v>1.2025206770133552</v>
      </c>
      <c r="N185" s="52">
        <v>1.0406653512574777</v>
      </c>
    </row>
    <row r="186" spans="1:14" x14ac:dyDescent="0.2">
      <c r="A186" s="47" t="s">
        <v>1072</v>
      </c>
      <c r="B186" s="83">
        <v>1640.5</v>
      </c>
      <c r="C186" s="83">
        <v>9.5</v>
      </c>
      <c r="D186" s="21" t="s">
        <v>695</v>
      </c>
      <c r="E186" s="52">
        <v>89.285899999999998</v>
      </c>
      <c r="F186" s="68">
        <v>310.46153846153845</v>
      </c>
      <c r="G186" s="68">
        <v>269.7</v>
      </c>
      <c r="H186" s="52">
        <v>4.6772341285887595</v>
      </c>
      <c r="I186" s="68">
        <v>9.6769230769230763</v>
      </c>
      <c r="J186" s="52">
        <v>0.22418115649009307</v>
      </c>
      <c r="K186" s="70">
        <f t="shared" si="4"/>
        <v>1.5065422118843874E-2</v>
      </c>
      <c r="L186" s="70">
        <f t="shared" si="5"/>
        <v>1.7342358652535261E-2</v>
      </c>
      <c r="M186" s="52">
        <v>1.0825521881822686</v>
      </c>
      <c r="N186" s="52">
        <v>0.90893291346131111</v>
      </c>
    </row>
    <row r="187" spans="1:14" x14ac:dyDescent="0.2">
      <c r="A187" s="47" t="s">
        <v>1072</v>
      </c>
      <c r="B187" s="83">
        <v>1640.5</v>
      </c>
      <c r="C187" s="83">
        <v>9.5</v>
      </c>
      <c r="D187" s="21" t="s">
        <v>697</v>
      </c>
      <c r="E187" s="52">
        <v>89.002499999999998</v>
      </c>
      <c r="F187" s="68">
        <v>310.46153846153845</v>
      </c>
      <c r="G187" s="68">
        <v>269.7</v>
      </c>
      <c r="H187" s="52">
        <v>4.4938131823695926</v>
      </c>
      <c r="I187" s="68">
        <v>9.6769230769230763</v>
      </c>
      <c r="J187" s="52">
        <v>0.17323089365143557</v>
      </c>
      <c r="K187" s="70">
        <f t="shared" si="4"/>
        <v>1.4474621251438233E-2</v>
      </c>
      <c r="L187" s="70">
        <f t="shared" si="5"/>
        <v>1.6662266156357408E-2</v>
      </c>
      <c r="M187" s="52">
        <v>1.1290365032682292</v>
      </c>
      <c r="N187" s="52">
        <v>0.95987100006857107</v>
      </c>
    </row>
    <row r="188" spans="1:14" x14ac:dyDescent="0.2">
      <c r="A188" s="47" t="s">
        <v>1072</v>
      </c>
      <c r="B188" s="83">
        <v>1640.5</v>
      </c>
      <c r="C188" s="83">
        <v>9.5</v>
      </c>
      <c r="D188" s="21" t="s">
        <v>698</v>
      </c>
      <c r="E188" s="52">
        <v>88.491399999999999</v>
      </c>
      <c r="F188" s="68">
        <v>310.46153846153845</v>
      </c>
      <c r="G188" s="68">
        <v>269.7</v>
      </c>
      <c r="H188" s="52">
        <v>3.9639304488475546</v>
      </c>
      <c r="I188" s="68">
        <v>9.6769230769230763</v>
      </c>
      <c r="J188" s="52">
        <v>0.16304084108370406</v>
      </c>
      <c r="K188" s="70">
        <f t="shared" si="4"/>
        <v>1.2767863190044155E-2</v>
      </c>
      <c r="L188" s="70">
        <f t="shared" si="5"/>
        <v>1.4697554500732499E-2</v>
      </c>
      <c r="M188" s="52">
        <v>1.2666458527082249</v>
      </c>
      <c r="N188" s="52">
        <v>1.1114266156436694</v>
      </c>
    </row>
    <row r="189" spans="1:14" x14ac:dyDescent="0.2">
      <c r="A189" s="47" t="s">
        <v>1072</v>
      </c>
      <c r="B189" s="83">
        <v>1640.5</v>
      </c>
      <c r="C189" s="83">
        <v>9.5</v>
      </c>
      <c r="D189" s="21" t="s">
        <v>700</v>
      </c>
      <c r="E189" s="52">
        <v>89.118499999999997</v>
      </c>
      <c r="F189" s="68">
        <v>310.46153846153845</v>
      </c>
      <c r="G189" s="68">
        <v>269.7</v>
      </c>
      <c r="H189" s="52">
        <v>4.1371613424989899</v>
      </c>
      <c r="I189" s="68">
        <v>9.6769230769230763</v>
      </c>
      <c r="J189" s="52">
        <v>0.15285078851597253</v>
      </c>
      <c r="K189" s="70">
        <f t="shared" si="4"/>
        <v>1.3325841787038372E-2</v>
      </c>
      <c r="L189" s="70">
        <f t="shared" si="5"/>
        <v>1.5339864080456025E-2</v>
      </c>
      <c r="M189" s="52">
        <v>1.2211152713781359</v>
      </c>
      <c r="N189" s="52">
        <v>1.0611601698439246</v>
      </c>
    </row>
    <row r="190" spans="1:14" x14ac:dyDescent="0.2">
      <c r="A190" s="47" t="s">
        <v>1072</v>
      </c>
      <c r="B190" s="83">
        <v>1640.5</v>
      </c>
      <c r="C190" s="83">
        <v>9.5</v>
      </c>
      <c r="D190" s="21" t="s">
        <v>721</v>
      </c>
      <c r="E190" s="52">
        <v>89.332599999999999</v>
      </c>
      <c r="F190" s="68">
        <v>310.46153846153845</v>
      </c>
      <c r="G190" s="68">
        <v>269.7</v>
      </c>
      <c r="H190" s="52">
        <v>3.8212697128993138</v>
      </c>
      <c r="I190" s="68">
        <v>9.6769230769230763</v>
      </c>
      <c r="J190" s="52">
        <v>0.17323089365143557</v>
      </c>
      <c r="K190" s="70">
        <f t="shared" si="4"/>
        <v>1.2308351404284212E-2</v>
      </c>
      <c r="L190" s="70">
        <f t="shared" si="5"/>
        <v>1.4168593670371947E-2</v>
      </c>
      <c r="M190" s="52">
        <v>1.3045376300702105</v>
      </c>
      <c r="N190" s="52">
        <v>1.153347263868397</v>
      </c>
    </row>
    <row r="191" spans="1:14" x14ac:dyDescent="0.2">
      <c r="A191" s="47" t="s">
        <v>1072</v>
      </c>
      <c r="B191" s="83">
        <v>1640.5</v>
      </c>
      <c r="C191" s="83">
        <v>9.5</v>
      </c>
      <c r="D191" s="21" t="s">
        <v>716</v>
      </c>
      <c r="E191" s="52">
        <v>89.36</v>
      </c>
      <c r="F191" s="68">
        <v>310.46153846153845</v>
      </c>
      <c r="G191" s="68">
        <v>269.7</v>
      </c>
      <c r="H191" s="52">
        <v>3.953740396279823</v>
      </c>
      <c r="I191" s="68">
        <v>9.6769230769230763</v>
      </c>
      <c r="J191" s="52">
        <v>0.12228063081277803</v>
      </c>
      <c r="K191" s="70">
        <f t="shared" si="4"/>
        <v>1.2735040919632731E-2</v>
      </c>
      <c r="L191" s="70">
        <f t="shared" si="5"/>
        <v>1.4659771584278173E-2</v>
      </c>
      <c r="M191" s="52">
        <v>1.2693405463480789</v>
      </c>
      <c r="N191" s="52">
        <v>1.114405229291314</v>
      </c>
    </row>
    <row r="192" spans="1:14" x14ac:dyDescent="0.2">
      <c r="A192" s="47" t="s">
        <v>1072</v>
      </c>
      <c r="B192" s="83">
        <v>1640.5</v>
      </c>
      <c r="C192" s="83">
        <v>9.5</v>
      </c>
      <c r="D192" s="21" t="s">
        <v>704</v>
      </c>
      <c r="E192" s="52">
        <v>89.272599999999997</v>
      </c>
      <c r="F192" s="68">
        <v>310.46153846153845</v>
      </c>
      <c r="G192" s="68">
        <v>269.7</v>
      </c>
      <c r="H192" s="52">
        <v>4.4530529720986669</v>
      </c>
      <c r="I192" s="68">
        <v>9.6769230769230763</v>
      </c>
      <c r="J192" s="52">
        <v>0.20380105135463006</v>
      </c>
      <c r="K192" s="70">
        <f t="shared" si="4"/>
        <v>1.4343332169792535E-2</v>
      </c>
      <c r="L192" s="70">
        <f t="shared" si="5"/>
        <v>1.6511134490540109E-2</v>
      </c>
      <c r="M192" s="52">
        <v>1.1394466469088149</v>
      </c>
      <c r="N192" s="52">
        <v>0.97129697613325083</v>
      </c>
    </row>
    <row r="193" spans="1:14" x14ac:dyDescent="0.2">
      <c r="A193" s="47" t="s">
        <v>1072</v>
      </c>
      <c r="B193" s="83">
        <v>1640.5</v>
      </c>
      <c r="C193" s="83">
        <v>9.5</v>
      </c>
      <c r="D193" s="21" t="s">
        <v>707</v>
      </c>
      <c r="E193" s="52">
        <v>88.933899999999994</v>
      </c>
      <c r="F193" s="68">
        <v>310.46153846153845</v>
      </c>
      <c r="G193" s="68">
        <v>269.7</v>
      </c>
      <c r="H193" s="52">
        <v>4.9421754953497787</v>
      </c>
      <c r="I193" s="68">
        <v>9.6769230769230763</v>
      </c>
      <c r="J193" s="52">
        <v>0.21399110392236156</v>
      </c>
      <c r="K193" s="70">
        <f t="shared" si="4"/>
        <v>1.5918801149540914E-2</v>
      </c>
      <c r="L193" s="70">
        <f t="shared" si="5"/>
        <v>1.8324714480347715E-2</v>
      </c>
      <c r="M193" s="52">
        <v>1.0164520234707219</v>
      </c>
      <c r="N193" s="52">
        <v>0.83673889367069254</v>
      </c>
    </row>
    <row r="194" spans="1:14" x14ac:dyDescent="0.2">
      <c r="A194" s="47" t="s">
        <v>1072</v>
      </c>
      <c r="B194" s="83">
        <v>1640.5</v>
      </c>
      <c r="C194" s="83">
        <v>9.5</v>
      </c>
      <c r="D194" s="21" t="s">
        <v>722</v>
      </c>
      <c r="E194" s="52">
        <v>88.926100000000005</v>
      </c>
      <c r="F194" s="68">
        <v>310.46153846153845</v>
      </c>
      <c r="G194" s="68">
        <v>269.7</v>
      </c>
      <c r="H194" s="52">
        <v>4.2594419733117679</v>
      </c>
      <c r="I194" s="68">
        <v>9.6769230769230763</v>
      </c>
      <c r="J194" s="52">
        <v>0.18342094621916705</v>
      </c>
      <c r="K194" s="70">
        <f t="shared" si="4"/>
        <v>1.3719709031975467E-2</v>
      </c>
      <c r="L194" s="70">
        <f t="shared" si="5"/>
        <v>1.5793259077907927E-2</v>
      </c>
      <c r="M194" s="52">
        <v>1.189293571061818</v>
      </c>
      <c r="N194" s="52">
        <v>1.0260987414400291</v>
      </c>
    </row>
    <row r="195" spans="1:14" x14ac:dyDescent="0.2">
      <c r="A195" s="47" t="s">
        <v>1073</v>
      </c>
      <c r="B195" s="23">
        <v>1660</v>
      </c>
      <c r="C195" s="23">
        <v>10</v>
      </c>
      <c r="D195" s="21" t="s">
        <v>690</v>
      </c>
      <c r="E195" s="52">
        <v>88.272099999999995</v>
      </c>
      <c r="F195" s="68">
        <v>291.05185185185189</v>
      </c>
      <c r="G195" s="68">
        <v>260.2</v>
      </c>
      <c r="H195" s="52">
        <v>4.4836231298018614</v>
      </c>
      <c r="I195" s="68">
        <v>5.9722222222222223</v>
      </c>
      <c r="J195" s="52">
        <v>0.13247068338050955</v>
      </c>
      <c r="K195" s="70">
        <f t="shared" si="4"/>
        <v>1.5404894699258148E-2</v>
      </c>
      <c r="L195" s="70">
        <f t="shared" si="5"/>
        <v>1.723144938432691E-2</v>
      </c>
      <c r="M195" s="52">
        <v>1.0561099047201772</v>
      </c>
      <c r="N195" s="52">
        <v>0.91718641254661493</v>
      </c>
    </row>
    <row r="196" spans="1:14" x14ac:dyDescent="0.2">
      <c r="A196" s="47" t="s">
        <v>1073</v>
      </c>
      <c r="B196" s="23">
        <v>1660</v>
      </c>
      <c r="C196" s="23">
        <v>10</v>
      </c>
      <c r="D196" s="21" t="s">
        <v>693</v>
      </c>
      <c r="E196" s="52">
        <v>89.034400000000005</v>
      </c>
      <c r="F196" s="68">
        <v>291.05185185185189</v>
      </c>
      <c r="G196" s="68">
        <v>260.2</v>
      </c>
      <c r="H196" s="52">
        <v>4.4122927618277412</v>
      </c>
      <c r="I196" s="68">
        <v>5.9722222222222223</v>
      </c>
      <c r="J196" s="52">
        <v>0.12228063081277803</v>
      </c>
      <c r="K196" s="70">
        <f t="shared" ref="K196:K222" si="6">H196/F196</f>
        <v>1.515981682904268E-2</v>
      </c>
      <c r="L196" s="70">
        <f t="shared" si="5"/>
        <v>1.6957312689576256E-2</v>
      </c>
      <c r="M196" s="52">
        <v>1.0751799776350845</v>
      </c>
      <c r="N196" s="52">
        <v>0.93767615732516729</v>
      </c>
    </row>
    <row r="197" spans="1:14" x14ac:dyDescent="0.2">
      <c r="A197" s="47" t="s">
        <v>1073</v>
      </c>
      <c r="B197" s="23">
        <v>1660</v>
      </c>
      <c r="C197" s="23">
        <v>10</v>
      </c>
      <c r="D197" s="21" t="s">
        <v>695</v>
      </c>
      <c r="E197" s="52">
        <v>89.876499999999993</v>
      </c>
      <c r="F197" s="68">
        <v>291.05185185185189</v>
      </c>
      <c r="G197" s="68">
        <v>260.2</v>
      </c>
      <c r="H197" s="52">
        <v>5.9815608572583923</v>
      </c>
      <c r="I197" s="68">
        <v>5.9722222222222223</v>
      </c>
      <c r="J197" s="52">
        <v>0.17323089365143557</v>
      </c>
      <c r="K197" s="70">
        <f t="shared" si="6"/>
        <v>2.0551529973783032E-2</v>
      </c>
      <c r="L197" s="70">
        <f t="shared" ref="L197:L233" si="7">H197/G197</f>
        <v>2.2988319974090669E-2</v>
      </c>
      <c r="M197" s="52">
        <v>0.67914137488203119</v>
      </c>
      <c r="N197" s="52">
        <v>0.51630868781049899</v>
      </c>
    </row>
    <row r="198" spans="1:14" x14ac:dyDescent="0.2">
      <c r="A198" s="47" t="s">
        <v>1073</v>
      </c>
      <c r="B198" s="23">
        <v>1660</v>
      </c>
      <c r="C198" s="23">
        <v>10</v>
      </c>
      <c r="D198" s="21" t="s">
        <v>696</v>
      </c>
      <c r="E198" s="52">
        <v>88.414299999999997</v>
      </c>
      <c r="F198" s="68">
        <v>291.05185185185189</v>
      </c>
      <c r="G198" s="68">
        <v>260.2</v>
      </c>
      <c r="H198" s="52">
        <v>3.7397492923574616</v>
      </c>
      <c r="I198" s="68">
        <v>5.9722222222222223</v>
      </c>
      <c r="J198" s="52">
        <v>0.13247068338050955</v>
      </c>
      <c r="K198" s="70">
        <f t="shared" si="6"/>
        <v>1.2849082624153955E-2</v>
      </c>
      <c r="L198" s="70">
        <f t="shared" si="7"/>
        <v>1.4372595281927216E-2</v>
      </c>
      <c r="M198" s="52">
        <v>1.2599856187638869</v>
      </c>
      <c r="N198" s="52">
        <v>1.1371237942161956</v>
      </c>
    </row>
    <row r="199" spans="1:14" x14ac:dyDescent="0.2">
      <c r="A199" s="47" t="s">
        <v>1073</v>
      </c>
      <c r="B199" s="23">
        <v>1660</v>
      </c>
      <c r="C199" s="23">
        <v>10</v>
      </c>
      <c r="D199" s="21" t="s">
        <v>721</v>
      </c>
      <c r="E199" s="52">
        <v>88.756699999999995</v>
      </c>
      <c r="F199" s="68">
        <v>291.05185185185189</v>
      </c>
      <c r="G199" s="68">
        <v>260.2</v>
      </c>
      <c r="H199" s="52">
        <v>4.6568540234532971</v>
      </c>
      <c r="I199" s="68">
        <v>5.9722222222222223</v>
      </c>
      <c r="J199" s="52">
        <v>0.14266073594824105</v>
      </c>
      <c r="K199" s="70">
        <f t="shared" si="6"/>
        <v>1.600008381263858E-2</v>
      </c>
      <c r="L199" s="70">
        <f t="shared" si="7"/>
        <v>1.7897209928721357E-2</v>
      </c>
      <c r="M199" s="52">
        <v>1.0102204602394447</v>
      </c>
      <c r="N199" s="52">
        <v>0.86795559856724624</v>
      </c>
    </row>
    <row r="200" spans="1:14" x14ac:dyDescent="0.2">
      <c r="A200" s="47" t="s">
        <v>1073</v>
      </c>
      <c r="B200" s="23">
        <v>1660</v>
      </c>
      <c r="C200" s="23">
        <v>10</v>
      </c>
      <c r="D200" s="21" t="s">
        <v>701</v>
      </c>
      <c r="E200" s="52">
        <v>88.479699999999994</v>
      </c>
      <c r="F200" s="68">
        <v>291.05185185185189</v>
      </c>
      <c r="G200" s="68">
        <v>260.2</v>
      </c>
      <c r="H200" s="52">
        <v>4.147351395066722</v>
      </c>
      <c r="I200" s="68">
        <v>5.9722222222222223</v>
      </c>
      <c r="J200" s="52">
        <v>0.12228063081277803</v>
      </c>
      <c r="K200" s="70">
        <f t="shared" si="6"/>
        <v>1.4249527596813789E-2</v>
      </c>
      <c r="L200" s="70">
        <f t="shared" si="7"/>
        <v>1.593909068050239E-2</v>
      </c>
      <c r="M200" s="52">
        <v>1.1469024613419823</v>
      </c>
      <c r="N200" s="52">
        <v>1.0148954714675902</v>
      </c>
    </row>
    <row r="201" spans="1:14" x14ac:dyDescent="0.2">
      <c r="A201" s="47" t="s">
        <v>1073</v>
      </c>
      <c r="B201" s="23">
        <v>1660</v>
      </c>
      <c r="C201" s="23">
        <v>10</v>
      </c>
      <c r="D201" s="21" t="s">
        <v>717</v>
      </c>
      <c r="E201" s="52">
        <v>88.000799999999998</v>
      </c>
      <c r="F201" s="68">
        <v>291.05185185185189</v>
      </c>
      <c r="G201" s="68">
        <v>260.2</v>
      </c>
      <c r="H201" s="52">
        <v>6.8579053780833021</v>
      </c>
      <c r="I201" s="68">
        <v>5.9722222222222223</v>
      </c>
      <c r="J201" s="52">
        <v>0.20380105135463006</v>
      </c>
      <c r="K201" s="70">
        <f t="shared" si="6"/>
        <v>2.3562486665001672E-2</v>
      </c>
      <c r="L201" s="70">
        <f t="shared" si="7"/>
        <v>2.6356285081027296E-2</v>
      </c>
      <c r="M201" s="52">
        <v>0.47940561785287866</v>
      </c>
      <c r="N201" s="52">
        <v>0.30781108151391162</v>
      </c>
    </row>
    <row r="202" spans="1:14" x14ac:dyDescent="0.2">
      <c r="A202" s="47" t="s">
        <v>1073</v>
      </c>
      <c r="B202" s="23">
        <v>1660</v>
      </c>
      <c r="C202" s="23">
        <v>10</v>
      </c>
      <c r="D202" s="21" t="s">
        <v>711</v>
      </c>
      <c r="E202" s="52">
        <v>89.160600000000002</v>
      </c>
      <c r="F202" s="68">
        <v>291.05185185185189</v>
      </c>
      <c r="G202" s="68">
        <v>260.2</v>
      </c>
      <c r="H202" s="52">
        <v>4.2798220784472312</v>
      </c>
      <c r="I202" s="68">
        <v>5.9722222222222223</v>
      </c>
      <c r="J202" s="52">
        <v>0.14266073594824105</v>
      </c>
      <c r="K202" s="70">
        <f t="shared" si="6"/>
        <v>1.4704672212928233E-2</v>
      </c>
      <c r="L202" s="70">
        <f t="shared" si="7"/>
        <v>1.644820168503932E-2</v>
      </c>
      <c r="M202" s="52">
        <v>1.1108657619731894</v>
      </c>
      <c r="N202" s="52">
        <v>0.97606628224960446</v>
      </c>
    </row>
    <row r="203" spans="1:14" x14ac:dyDescent="0.2">
      <c r="A203" s="47" t="s">
        <v>1073</v>
      </c>
      <c r="B203" s="23">
        <v>1660</v>
      </c>
      <c r="C203" s="23">
        <v>10</v>
      </c>
      <c r="D203" s="21" t="s">
        <v>723</v>
      </c>
      <c r="E203" s="52">
        <v>88.456400000000002</v>
      </c>
      <c r="F203" s="68">
        <v>291.05185185185189</v>
      </c>
      <c r="G203" s="68">
        <v>260.2</v>
      </c>
      <c r="H203" s="52">
        <v>4.391912656692277</v>
      </c>
      <c r="I203" s="68">
        <v>5.9722222222222223</v>
      </c>
      <c r="J203" s="52">
        <v>0.16304084108370406</v>
      </c>
      <c r="K203" s="70">
        <f t="shared" si="6"/>
        <v>1.5089794580409684E-2</v>
      </c>
      <c r="L203" s="70">
        <f t="shared" si="7"/>
        <v>1.6878987919647492E-2</v>
      </c>
      <c r="M203" s="52">
        <v>1.0806472576791863</v>
      </c>
      <c r="N203" s="52">
        <v>0.94355375224118143</v>
      </c>
    </row>
    <row r="204" spans="1:14" x14ac:dyDescent="0.2">
      <c r="A204" s="47" t="s">
        <v>1073</v>
      </c>
      <c r="B204" s="23">
        <v>1660</v>
      </c>
      <c r="C204" s="23">
        <v>10</v>
      </c>
      <c r="D204" s="21" t="s">
        <v>713</v>
      </c>
      <c r="E204" s="52">
        <v>88.644400000000005</v>
      </c>
      <c r="F204" s="68">
        <v>291.05185185185189</v>
      </c>
      <c r="G204" s="68">
        <v>260.2</v>
      </c>
      <c r="H204" s="52">
        <v>4.6059037606146394</v>
      </c>
      <c r="I204" s="68">
        <v>5.9722222222222223</v>
      </c>
      <c r="J204" s="52">
        <v>0.15285078851597253</v>
      </c>
      <c r="K204" s="70">
        <f t="shared" si="6"/>
        <v>1.5825028191056099E-2</v>
      </c>
      <c r="L204" s="70">
        <f t="shared" si="7"/>
        <v>1.7701398003899461E-2</v>
      </c>
      <c r="M204" s="52">
        <v>1.0236550630659564</v>
      </c>
      <c r="N204" s="52">
        <v>0.88235730933050993</v>
      </c>
    </row>
    <row r="205" spans="1:14" x14ac:dyDescent="0.2">
      <c r="A205" s="47" t="s">
        <v>1073</v>
      </c>
      <c r="B205" s="23">
        <v>1660</v>
      </c>
      <c r="C205" s="23">
        <v>10</v>
      </c>
      <c r="D205" s="21" t="s">
        <v>719</v>
      </c>
      <c r="E205" s="52">
        <v>88.962100000000007</v>
      </c>
      <c r="F205" s="68">
        <v>291.05185185185189</v>
      </c>
      <c r="G205" s="68">
        <v>260.2</v>
      </c>
      <c r="H205" s="52">
        <v>5.0950262838657512</v>
      </c>
      <c r="I205" s="68">
        <v>5.9722222222222223</v>
      </c>
      <c r="J205" s="52">
        <v>0.16304084108370406</v>
      </c>
      <c r="K205" s="70">
        <f t="shared" si="6"/>
        <v>1.7505562158247896E-2</v>
      </c>
      <c r="L205" s="70">
        <f t="shared" si="7"/>
        <v>1.9581192482189667E-2</v>
      </c>
      <c r="M205" s="52">
        <v>0.89682574168097329</v>
      </c>
      <c r="N205" s="52">
        <v>0.74678203600875426</v>
      </c>
    </row>
    <row r="206" spans="1:14" x14ac:dyDescent="0.2">
      <c r="A206" s="47" t="s">
        <v>1073</v>
      </c>
      <c r="B206" s="23">
        <v>1660</v>
      </c>
      <c r="C206" s="23">
        <v>10</v>
      </c>
      <c r="D206" s="21" t="s">
        <v>722</v>
      </c>
      <c r="E206" s="52">
        <v>88.953000000000003</v>
      </c>
      <c r="F206" s="68">
        <v>291.05185185185189</v>
      </c>
      <c r="G206" s="68">
        <v>260.2</v>
      </c>
      <c r="H206" s="52">
        <v>4.4224828143954724</v>
      </c>
      <c r="I206" s="68">
        <v>5.9722222222222223</v>
      </c>
      <c r="J206" s="52">
        <v>0.14266073594824105</v>
      </c>
      <c r="K206" s="70">
        <f t="shared" si="6"/>
        <v>1.5194827953359174E-2</v>
      </c>
      <c r="L206" s="70">
        <f t="shared" si="7"/>
        <v>1.6996475074540631E-2</v>
      </c>
      <c r="M206" s="52">
        <v>1.0724494522434838</v>
      </c>
      <c r="N206" s="52">
        <v>0.93474125688751752</v>
      </c>
    </row>
    <row r="207" spans="1:14" x14ac:dyDescent="0.2">
      <c r="A207" s="47" t="s">
        <v>1073</v>
      </c>
      <c r="B207" s="23">
        <v>1660</v>
      </c>
      <c r="C207" s="23">
        <v>10</v>
      </c>
      <c r="D207" s="21" t="s">
        <v>724</v>
      </c>
      <c r="E207" s="52">
        <v>88.4285</v>
      </c>
      <c r="F207" s="68">
        <v>291.05185185185189</v>
      </c>
      <c r="G207" s="68">
        <v>260.2</v>
      </c>
      <c r="H207" s="52">
        <v>4.4326728669632036</v>
      </c>
      <c r="I207" s="68">
        <v>5.9722222222222223</v>
      </c>
      <c r="J207" s="52">
        <v>0.14266073594824105</v>
      </c>
      <c r="K207" s="70">
        <f t="shared" si="6"/>
        <v>1.522983907767567E-2</v>
      </c>
      <c r="L207" s="70">
        <f t="shared" si="7"/>
        <v>1.703563745950501E-2</v>
      </c>
      <c r="M207" s="52">
        <v>1.0697210032721829</v>
      </c>
      <c r="N207" s="52">
        <v>0.93180895446343892</v>
      </c>
    </row>
    <row r="208" spans="1:14" x14ac:dyDescent="0.2">
      <c r="A208" s="47" t="s">
        <v>1073</v>
      </c>
      <c r="B208" s="23">
        <v>1660</v>
      </c>
      <c r="C208" s="23">
        <v>10</v>
      </c>
      <c r="D208" s="21" t="s">
        <v>725</v>
      </c>
      <c r="E208" s="52">
        <v>88.513199999999998</v>
      </c>
      <c r="F208" s="68">
        <v>291.05185185185189</v>
      </c>
      <c r="G208" s="68">
        <v>260.2</v>
      </c>
      <c r="H208" s="52">
        <v>4.391912656692277</v>
      </c>
      <c r="I208" s="68">
        <v>5.9722222222222223</v>
      </c>
      <c r="J208" s="52">
        <v>0.20380105135463006</v>
      </c>
      <c r="K208" s="70">
        <f t="shared" si="6"/>
        <v>1.5089794580409684E-2</v>
      </c>
      <c r="L208" s="70">
        <f t="shared" si="7"/>
        <v>1.6878987919647492E-2</v>
      </c>
      <c r="M208" s="52">
        <v>1.0806472576791863</v>
      </c>
      <c r="N208" s="52">
        <v>0.94355375224118143</v>
      </c>
    </row>
    <row r="209" spans="1:14" x14ac:dyDescent="0.2">
      <c r="A209" s="47" t="s">
        <v>1074</v>
      </c>
      <c r="B209" s="23">
        <v>1810</v>
      </c>
      <c r="C209" s="23">
        <v>13</v>
      </c>
      <c r="D209" s="21" t="s">
        <v>691</v>
      </c>
      <c r="E209" s="52">
        <v>88.712515853842305</v>
      </c>
      <c r="F209" s="68">
        <v>296.32575757575756</v>
      </c>
      <c r="G209" s="68">
        <v>257.10000000000002</v>
      </c>
      <c r="H209" s="52">
        <v>4.0760210270926009</v>
      </c>
      <c r="I209" s="68">
        <v>7.7318181818181815</v>
      </c>
      <c r="J209" s="52">
        <v>0.13247068338050955</v>
      </c>
      <c r="K209" s="70">
        <f t="shared" si="6"/>
        <v>1.375520326156777E-2</v>
      </c>
      <c r="L209" s="70">
        <f t="shared" si="7"/>
        <v>1.5853835189002723E-2</v>
      </c>
      <c r="M209" s="52">
        <v>1.1864387950647735</v>
      </c>
      <c r="N209" s="52">
        <v>1.0214407084180652</v>
      </c>
    </row>
    <row r="210" spans="1:14" x14ac:dyDescent="0.2">
      <c r="A210" s="47" t="s">
        <v>1074</v>
      </c>
      <c r="B210" s="23">
        <v>1810</v>
      </c>
      <c r="C210" s="23">
        <v>13</v>
      </c>
      <c r="D210" s="21" t="s">
        <v>694</v>
      </c>
      <c r="E210" s="52">
        <v>88.766667831524003</v>
      </c>
      <c r="F210" s="68">
        <v>296.32575757575756</v>
      </c>
      <c r="G210" s="68">
        <v>257.10000000000002</v>
      </c>
      <c r="H210" s="52">
        <v>4.3817226041245458</v>
      </c>
      <c r="I210" s="68">
        <v>7.7318181818181815</v>
      </c>
      <c r="J210" s="52">
        <v>0.12228063081277803</v>
      </c>
      <c r="K210" s="70">
        <f t="shared" si="6"/>
        <v>1.4786843506185353E-2</v>
      </c>
      <c r="L210" s="70">
        <f t="shared" si="7"/>
        <v>1.704287282817793E-2</v>
      </c>
      <c r="M210" s="52">
        <v>1.1043971329160855</v>
      </c>
      <c r="N210" s="52">
        <v>0.93126748708678009</v>
      </c>
    </row>
    <row r="211" spans="1:14" x14ac:dyDescent="0.2">
      <c r="A211" s="47" t="s">
        <v>1074</v>
      </c>
      <c r="B211" s="23">
        <v>1810</v>
      </c>
      <c r="C211" s="23">
        <v>13</v>
      </c>
      <c r="D211" s="21" t="s">
        <v>696</v>
      </c>
      <c r="E211" s="52">
        <v>88.516413730146269</v>
      </c>
      <c r="F211" s="68">
        <v>296.32575757575756</v>
      </c>
      <c r="G211" s="68">
        <v>257.10000000000002</v>
      </c>
      <c r="H211" s="52">
        <v>4.4326728669632036</v>
      </c>
      <c r="I211" s="68">
        <v>7.7318181818181815</v>
      </c>
      <c r="J211" s="52">
        <v>0.14266073594824105</v>
      </c>
      <c r="K211" s="70">
        <f t="shared" si="6"/>
        <v>1.4958783546954952E-2</v>
      </c>
      <c r="L211" s="70">
        <f t="shared" si="7"/>
        <v>1.7241045768040465E-2</v>
      </c>
      <c r="M211" s="52">
        <v>1.0908987996850059</v>
      </c>
      <c r="N211" s="52">
        <v>0.91647145810280928</v>
      </c>
    </row>
    <row r="212" spans="1:14" x14ac:dyDescent="0.2">
      <c r="A212" s="47" t="s">
        <v>1074</v>
      </c>
      <c r="B212" s="23">
        <v>1810</v>
      </c>
      <c r="C212" s="23">
        <v>13</v>
      </c>
      <c r="D212" s="21" t="s">
        <v>697</v>
      </c>
      <c r="E212" s="52">
        <v>88.73315041710012</v>
      </c>
      <c r="F212" s="68">
        <v>296.32575757575756</v>
      </c>
      <c r="G212" s="68">
        <v>257.10000000000002</v>
      </c>
      <c r="H212" s="52">
        <v>4.5447634452082504</v>
      </c>
      <c r="I212" s="68">
        <v>7.7318181818181815</v>
      </c>
      <c r="J212" s="52">
        <v>0.13247068338050955</v>
      </c>
      <c r="K212" s="70">
        <f t="shared" si="6"/>
        <v>1.5337051636648065E-2</v>
      </c>
      <c r="L212" s="70">
        <f t="shared" si="7"/>
        <v>1.7677026235738039E-2</v>
      </c>
      <c r="M212" s="52">
        <v>1.0613787452872496</v>
      </c>
      <c r="N212" s="52">
        <v>0.88415436609734277</v>
      </c>
    </row>
    <row r="213" spans="1:14" x14ac:dyDescent="0.2">
      <c r="A213" s="47" t="s">
        <v>1074</v>
      </c>
      <c r="B213" s="23">
        <v>1810</v>
      </c>
      <c r="C213" s="23">
        <v>13</v>
      </c>
      <c r="D213" s="21" t="s">
        <v>715</v>
      </c>
      <c r="E213" s="52">
        <v>88.411113810350287</v>
      </c>
      <c r="F213" s="68">
        <v>296.32575757575756</v>
      </c>
      <c r="G213" s="68">
        <v>257.10000000000002</v>
      </c>
      <c r="H213" s="52">
        <v>4.6262838657501026</v>
      </c>
      <c r="I213" s="68">
        <v>7.7318181818181815</v>
      </c>
      <c r="J213" s="52">
        <v>0.15285078851597253</v>
      </c>
      <c r="K213" s="70">
        <f t="shared" si="6"/>
        <v>1.5612155701879422E-2</v>
      </c>
      <c r="L213" s="70">
        <f t="shared" si="7"/>
        <v>1.7994102939518097E-2</v>
      </c>
      <c r="M213" s="52">
        <v>1.0400618555207788</v>
      </c>
      <c r="N213" s="52">
        <v>0.86085326570364518</v>
      </c>
    </row>
    <row r="214" spans="1:14" x14ac:dyDescent="0.2">
      <c r="A214" s="47" t="s">
        <v>1074</v>
      </c>
      <c r="B214" s="23">
        <v>1810</v>
      </c>
      <c r="C214" s="23">
        <v>13</v>
      </c>
      <c r="D214" s="21" t="s">
        <v>701</v>
      </c>
      <c r="E214" s="52">
        <v>89.153079194717108</v>
      </c>
      <c r="F214" s="68">
        <v>296.32575757575756</v>
      </c>
      <c r="G214" s="68">
        <v>257.10000000000002</v>
      </c>
      <c r="H214" s="52">
        <v>3.6786089769510726</v>
      </c>
      <c r="I214" s="68">
        <v>7.7318181818181815</v>
      </c>
      <c r="J214" s="52">
        <v>0.13247068338050955</v>
      </c>
      <c r="K214" s="70">
        <f t="shared" si="6"/>
        <v>1.2414070943564913E-2</v>
      </c>
      <c r="L214" s="70">
        <f t="shared" si="7"/>
        <v>1.430808625807496E-2</v>
      </c>
      <c r="M214" s="52">
        <v>1.2957882172800783</v>
      </c>
      <c r="N214" s="52">
        <v>1.1422463291271101</v>
      </c>
    </row>
    <row r="215" spans="1:14" x14ac:dyDescent="0.2">
      <c r="A215" s="47" t="s">
        <v>1074</v>
      </c>
      <c r="B215" s="23">
        <v>1810</v>
      </c>
      <c r="C215" s="23">
        <v>13</v>
      </c>
      <c r="D215" s="21" t="s">
        <v>702</v>
      </c>
      <c r="E215" s="52">
        <v>89.291603346474872</v>
      </c>
      <c r="F215" s="68">
        <v>296.32575757575756</v>
      </c>
      <c r="G215" s="68">
        <v>257.10000000000002</v>
      </c>
      <c r="H215" s="52">
        <v>4.0046906591184808</v>
      </c>
      <c r="I215" s="68">
        <v>7.7318181818181815</v>
      </c>
      <c r="J215" s="52">
        <v>0.12228063081277803</v>
      </c>
      <c r="K215" s="70">
        <f t="shared" si="6"/>
        <v>1.3514487204490336E-2</v>
      </c>
      <c r="L215" s="70">
        <f t="shared" si="7"/>
        <v>1.5576393073195178E-2</v>
      </c>
      <c r="M215" s="52">
        <v>1.2058412597141461</v>
      </c>
      <c r="N215" s="52">
        <v>1.0428257317608047</v>
      </c>
    </row>
    <row r="216" spans="1:14" x14ac:dyDescent="0.2">
      <c r="A216" s="47" t="s">
        <v>1074</v>
      </c>
      <c r="B216" s="23">
        <v>1810</v>
      </c>
      <c r="C216" s="23">
        <v>13</v>
      </c>
      <c r="D216" s="21" t="s">
        <v>703</v>
      </c>
      <c r="E216" s="52">
        <v>88.550572073849054</v>
      </c>
      <c r="F216" s="68">
        <v>296.32575757575756</v>
      </c>
      <c r="G216" s="68">
        <v>257.10000000000002</v>
      </c>
      <c r="H216" s="52">
        <v>4.4734330772341293</v>
      </c>
      <c r="I216" s="68">
        <v>7.7318181818181815</v>
      </c>
      <c r="J216" s="52">
        <v>0.15285078851597253</v>
      </c>
      <c r="K216" s="70">
        <f t="shared" si="6"/>
        <v>1.5096335579570628E-2</v>
      </c>
      <c r="L216" s="70">
        <f t="shared" si="7"/>
        <v>1.7399584119930488E-2</v>
      </c>
      <c r="M216" s="52">
        <v>1.0801361901091326</v>
      </c>
      <c r="N216" s="52">
        <v>0.9046825336845743</v>
      </c>
    </row>
    <row r="217" spans="1:14" x14ac:dyDescent="0.2">
      <c r="A217" s="47" t="s">
        <v>1074</v>
      </c>
      <c r="B217" s="23">
        <v>1810</v>
      </c>
      <c r="C217" s="23">
        <v>13</v>
      </c>
      <c r="D217" s="21" t="s">
        <v>704</v>
      </c>
      <c r="E217" s="52">
        <v>88.722591677349186</v>
      </c>
      <c r="F217" s="68">
        <v>296.32575757575756</v>
      </c>
      <c r="G217" s="68">
        <v>257.10000000000002</v>
      </c>
      <c r="H217" s="52">
        <v>4.3409623938536201</v>
      </c>
      <c r="I217" s="68">
        <v>7.7318181818181815</v>
      </c>
      <c r="J217" s="52">
        <v>0.15285078851597253</v>
      </c>
      <c r="K217" s="70">
        <f t="shared" si="6"/>
        <v>1.4649291473569677E-2</v>
      </c>
      <c r="L217" s="70">
        <f t="shared" si="7"/>
        <v>1.6884334476287902E-2</v>
      </c>
      <c r="M217" s="52">
        <v>1.1152318565099391</v>
      </c>
      <c r="N217" s="52">
        <v>0.94315220904289854</v>
      </c>
    </row>
    <row r="218" spans="1:14" x14ac:dyDescent="0.2">
      <c r="A218" s="47" t="s">
        <v>1074</v>
      </c>
      <c r="B218" s="23">
        <v>1810</v>
      </c>
      <c r="C218" s="23">
        <v>13</v>
      </c>
      <c r="D218" s="21" t="s">
        <v>725</v>
      </c>
      <c r="E218" s="52">
        <v>88.554105906208605</v>
      </c>
      <c r="F218" s="68">
        <v>296.32575757575756</v>
      </c>
      <c r="G218" s="68">
        <v>257.10000000000002</v>
      </c>
      <c r="H218" s="52">
        <v>4.5040032349373247</v>
      </c>
      <c r="I218" s="68">
        <v>7.7318181818181815</v>
      </c>
      <c r="J218" s="52">
        <v>0.15285078851597253</v>
      </c>
      <c r="K218" s="70">
        <f t="shared" si="6"/>
        <v>1.5199499604032388E-2</v>
      </c>
      <c r="L218" s="70">
        <f t="shared" si="7"/>
        <v>1.7518487883848015E-2</v>
      </c>
      <c r="M218" s="52">
        <v>1.0720852661824716</v>
      </c>
      <c r="N218" s="52">
        <v>0.89586878131944658</v>
      </c>
    </row>
    <row r="219" spans="1:14" x14ac:dyDescent="0.2">
      <c r="A219" s="47" t="s">
        <v>1075</v>
      </c>
      <c r="B219" s="23">
        <v>1810</v>
      </c>
      <c r="C219" s="23">
        <v>13</v>
      </c>
      <c r="D219" s="21" t="s">
        <v>691</v>
      </c>
      <c r="E219" s="52">
        <v>88.057100000000005</v>
      </c>
      <c r="F219" s="68">
        <v>326.04524390243898</v>
      </c>
      <c r="G219" s="68">
        <v>280.2</v>
      </c>
      <c r="H219" s="52">
        <v>4.6670440760210283</v>
      </c>
      <c r="I219" s="68">
        <v>5.957575757575758</v>
      </c>
      <c r="J219" s="52">
        <v>0.14266073594824105</v>
      </c>
      <c r="K219" s="70">
        <f t="shared" si="6"/>
        <v>1.4314099540791114E-2</v>
      </c>
      <c r="L219" s="70">
        <f t="shared" si="7"/>
        <v>1.6656117330553277E-2</v>
      </c>
      <c r="M219" s="52">
        <v>1.141768528228182</v>
      </c>
      <c r="N219" s="52">
        <v>0.96033511341293054</v>
      </c>
    </row>
    <row r="220" spans="1:14" x14ac:dyDescent="0.2">
      <c r="A220" s="47" t="s">
        <v>1075</v>
      </c>
      <c r="B220" s="23">
        <v>1810</v>
      </c>
      <c r="C220" s="23">
        <v>13</v>
      </c>
      <c r="D220" s="21" t="s">
        <v>707</v>
      </c>
      <c r="E220" s="52">
        <v>88.308400000000006</v>
      </c>
      <c r="F220" s="68">
        <v>326.04524390243898</v>
      </c>
      <c r="G220" s="68">
        <v>280.2</v>
      </c>
      <c r="H220" s="52">
        <v>4.9931257581884365</v>
      </c>
      <c r="I220" s="68">
        <v>5.957575757575758</v>
      </c>
      <c r="J220" s="52">
        <v>0.14266073594824105</v>
      </c>
      <c r="K220" s="70">
        <f t="shared" si="6"/>
        <v>1.5314211299099663E-2</v>
      </c>
      <c r="L220" s="70">
        <f t="shared" si="7"/>
        <v>1.7819863519587569E-2</v>
      </c>
      <c r="M220" s="52">
        <v>1.0631543301353212</v>
      </c>
      <c r="N220" s="52">
        <v>0.87363656493870012</v>
      </c>
    </row>
    <row r="221" spans="1:14" x14ac:dyDescent="0.2">
      <c r="A221" s="47" t="s">
        <v>1075</v>
      </c>
      <c r="B221" s="23">
        <v>1810</v>
      </c>
      <c r="C221" s="23">
        <v>13</v>
      </c>
      <c r="D221" s="21" t="s">
        <v>709</v>
      </c>
      <c r="E221" s="52">
        <v>88.713399999999993</v>
      </c>
      <c r="F221" s="68">
        <v>326.04524390243898</v>
      </c>
      <c r="G221" s="68">
        <v>280.2</v>
      </c>
      <c r="H221" s="52">
        <v>4.4734330772341293</v>
      </c>
      <c r="I221" s="68">
        <v>5.957575757575758</v>
      </c>
      <c r="J221" s="52">
        <v>0.13247068338050955</v>
      </c>
      <c r="K221" s="70">
        <f t="shared" si="6"/>
        <v>1.372028318429541E-2</v>
      </c>
      <c r="L221" s="70">
        <f t="shared" si="7"/>
        <v>1.5965143030814168E-2</v>
      </c>
      <c r="M221" s="52">
        <v>1.1892473754118513</v>
      </c>
      <c r="N221" s="52">
        <v>1.0128978358079488</v>
      </c>
    </row>
    <row r="222" spans="1:14" x14ac:dyDescent="0.2">
      <c r="A222" s="47" t="s">
        <v>1075</v>
      </c>
      <c r="B222" s="23">
        <v>1810</v>
      </c>
      <c r="C222" s="23">
        <v>13</v>
      </c>
      <c r="D222" s="21" t="s">
        <v>723</v>
      </c>
      <c r="E222" s="52">
        <v>88.526700000000005</v>
      </c>
      <c r="F222" s="68">
        <v>326.04524390243898</v>
      </c>
      <c r="G222" s="68">
        <v>280.2</v>
      </c>
      <c r="H222" s="52">
        <v>4.8708451273756586</v>
      </c>
      <c r="I222" s="68">
        <v>5.957575757575758</v>
      </c>
      <c r="J222" s="52">
        <v>0.22418115649009307</v>
      </c>
      <c r="K222" s="70">
        <f t="shared" si="6"/>
        <v>1.4939169389733957E-2</v>
      </c>
      <c r="L222" s="70">
        <f t="shared" si="7"/>
        <v>1.738345869869971E-2</v>
      </c>
      <c r="M222" s="52">
        <v>1.0924360991096713</v>
      </c>
      <c r="N222" s="52">
        <v>0.90587967622311383</v>
      </c>
    </row>
    <row r="223" spans="1:14" x14ac:dyDescent="0.2">
      <c r="A223" s="21" t="s">
        <v>753</v>
      </c>
      <c r="B223" s="23">
        <v>2008</v>
      </c>
      <c r="C223" s="23">
        <v>0</v>
      </c>
      <c r="D223" s="21" t="s">
        <v>777</v>
      </c>
      <c r="E223" s="52">
        <v>89.38411733205659</v>
      </c>
      <c r="F223" s="68">
        <v>302.36678388393278</v>
      </c>
      <c r="G223" s="68">
        <v>254.1</v>
      </c>
      <c r="H223" s="52">
        <v>5.1714183453503404</v>
      </c>
      <c r="I223" s="68">
        <v>19.050551603042521</v>
      </c>
      <c r="J223" s="52">
        <v>0.23691384403425303</v>
      </c>
      <c r="K223" s="70">
        <f>H223/F223</f>
        <v>1.7103129778089161E-2</v>
      </c>
      <c r="L223" s="70">
        <f t="shared" si="7"/>
        <v>2.0351902185558206E-2</v>
      </c>
      <c r="M223" s="52">
        <v>0.9267615315018074</v>
      </c>
      <c r="N223" s="52">
        <v>0.69292679377640054</v>
      </c>
    </row>
    <row r="224" spans="1:14" x14ac:dyDescent="0.2">
      <c r="A224" s="21" t="s">
        <v>753</v>
      </c>
      <c r="B224" s="23">
        <v>2008</v>
      </c>
      <c r="C224" s="23">
        <v>0</v>
      </c>
      <c r="D224" s="21" t="s">
        <v>778</v>
      </c>
      <c r="E224" s="52">
        <v>89.678299999999993</v>
      </c>
      <c r="F224" s="68">
        <v>302.36678388393278</v>
      </c>
      <c r="G224" s="68">
        <v>254.1</v>
      </c>
      <c r="H224" s="52">
        <v>4.9263825450661338</v>
      </c>
      <c r="I224" s="68">
        <v>19.050551603042521</v>
      </c>
      <c r="J224" s="52">
        <v>0.27288031495795656</v>
      </c>
      <c r="K224" s="70">
        <f t="shared" ref="K224:K233" si="8">H224/F224</f>
        <v>1.6292737190858855E-2</v>
      </c>
      <c r="L224" s="70">
        <f t="shared" si="7"/>
        <v>1.9387573967202417E-2</v>
      </c>
      <c r="M224" s="52">
        <v>0.98787677678155816</v>
      </c>
      <c r="N224" s="52">
        <v>0.76046974865130434</v>
      </c>
    </row>
    <row r="225" spans="1:14" x14ac:dyDescent="0.2">
      <c r="A225" s="21" t="s">
        <v>753</v>
      </c>
      <c r="B225" s="23">
        <v>2008</v>
      </c>
      <c r="C225" s="23">
        <v>0</v>
      </c>
      <c r="D225" s="21" t="s">
        <v>779</v>
      </c>
      <c r="E225" s="52">
        <v>89.702699999999993</v>
      </c>
      <c r="F225" s="68">
        <v>302.36678388393278</v>
      </c>
      <c r="G225" s="68">
        <v>254.1</v>
      </c>
      <c r="H225" s="52">
        <v>4.6605357405507517</v>
      </c>
      <c r="I225" s="68">
        <v>19.050551603042521</v>
      </c>
      <c r="J225" s="52">
        <v>0.18024936508238257</v>
      </c>
      <c r="K225" s="70">
        <f t="shared" si="8"/>
        <v>1.5413517585118594E-2</v>
      </c>
      <c r="L225" s="70">
        <f t="shared" si="7"/>
        <v>1.8341344905748728E-2</v>
      </c>
      <c r="M225" s="52">
        <v>1.0554407910144206</v>
      </c>
      <c r="N225" s="52">
        <v>0.83553078338523235</v>
      </c>
    </row>
    <row r="226" spans="1:14" x14ac:dyDescent="0.2">
      <c r="A226" s="21" t="s">
        <v>753</v>
      </c>
      <c r="B226" s="23">
        <v>2008</v>
      </c>
      <c r="C226" s="23">
        <v>0</v>
      </c>
      <c r="D226" s="21" t="s">
        <v>781</v>
      </c>
      <c r="E226" s="52">
        <v>89.446607192119458</v>
      </c>
      <c r="F226" s="68">
        <v>302.36678388393278</v>
      </c>
      <c r="G226" s="68">
        <v>254.1</v>
      </c>
      <c r="H226" s="52">
        <v>4.6331251449803794</v>
      </c>
      <c r="I226" s="68">
        <v>19.050551603042521</v>
      </c>
      <c r="J226" s="52">
        <v>0.19850799438817185</v>
      </c>
      <c r="K226" s="70">
        <f t="shared" si="8"/>
        <v>1.5322864123722206E-2</v>
      </c>
      <c r="L226" s="70">
        <f t="shared" si="7"/>
        <v>1.8233471644944429E-2</v>
      </c>
      <c r="M226" s="52">
        <v>1.0624815642827909</v>
      </c>
      <c r="N226" s="52">
        <v>0.84337552775776059</v>
      </c>
    </row>
    <row r="227" spans="1:14" x14ac:dyDescent="0.2">
      <c r="A227" s="21" t="s">
        <v>753</v>
      </c>
      <c r="B227" s="23">
        <v>2008</v>
      </c>
      <c r="C227" s="23">
        <v>0</v>
      </c>
      <c r="D227" s="21" t="s">
        <v>782</v>
      </c>
      <c r="E227" s="52">
        <v>89.47758846707957</v>
      </c>
      <c r="F227" s="68">
        <v>302.36678388393278</v>
      </c>
      <c r="G227" s="68">
        <v>254.1</v>
      </c>
      <c r="H227" s="52">
        <v>5.073907010952027</v>
      </c>
      <c r="I227" s="68">
        <v>19.050551603042521</v>
      </c>
      <c r="J227" s="52">
        <v>0.22083776018385454</v>
      </c>
      <c r="K227" s="70">
        <f t="shared" si="8"/>
        <v>1.6780636238468934E-2</v>
      </c>
      <c r="L227" s="70">
        <f t="shared" si="7"/>
        <v>1.9968150377615217E-2</v>
      </c>
      <c r="M227" s="52">
        <v>0.95094891070066101</v>
      </c>
      <c r="N227" s="52">
        <v>0.71961662528979931</v>
      </c>
    </row>
    <row r="228" spans="1:14" x14ac:dyDescent="0.2">
      <c r="A228" s="21" t="s">
        <v>753</v>
      </c>
      <c r="B228" s="23">
        <v>2008</v>
      </c>
      <c r="C228" s="23">
        <v>0</v>
      </c>
      <c r="D228" s="21" t="s">
        <v>783</v>
      </c>
      <c r="E228" s="52">
        <v>89.399635359925128</v>
      </c>
      <c r="F228" s="68">
        <v>302.36678388393278</v>
      </c>
      <c r="G228" s="68">
        <v>254.1</v>
      </c>
      <c r="H228" s="52">
        <v>5.1553217205803703</v>
      </c>
      <c r="I228" s="68">
        <v>19.050551603042521</v>
      </c>
      <c r="J228" s="52">
        <v>0.23337011260107712</v>
      </c>
      <c r="K228" s="70">
        <f t="shared" si="8"/>
        <v>1.7049894351356079E-2</v>
      </c>
      <c r="L228" s="70">
        <f t="shared" si="7"/>
        <v>2.0288554587093156E-2</v>
      </c>
      <c r="M228" s="52">
        <v>0.93074210787779266</v>
      </c>
      <c r="N228" s="52">
        <v>0.69731541061623448</v>
      </c>
    </row>
    <row r="229" spans="1:14" x14ac:dyDescent="0.2">
      <c r="A229" s="21" t="s">
        <v>753</v>
      </c>
      <c r="B229" s="23">
        <v>2008</v>
      </c>
      <c r="C229" s="23">
        <v>0</v>
      </c>
      <c r="D229" s="21" t="s">
        <v>784</v>
      </c>
      <c r="E229" s="52">
        <v>89.496148637343552</v>
      </c>
      <c r="F229" s="68">
        <v>302.36678388393278</v>
      </c>
      <c r="G229" s="68">
        <v>254.1</v>
      </c>
      <c r="H229" s="52">
        <v>4.7490288191977186</v>
      </c>
      <c r="I229" s="68">
        <v>19.050551603042521</v>
      </c>
      <c r="J229" s="52">
        <v>0.20767645170987387</v>
      </c>
      <c r="K229" s="70">
        <f t="shared" si="8"/>
        <v>1.5706185574341034E-2</v>
      </c>
      <c r="L229" s="70">
        <f t="shared" si="7"/>
        <v>1.8689605742612036E-2</v>
      </c>
      <c r="M229" s="52">
        <v>1.0328051949609343</v>
      </c>
      <c r="N229" s="52">
        <v>0.81033915276756785</v>
      </c>
    </row>
    <row r="230" spans="1:14" x14ac:dyDescent="0.2">
      <c r="A230" s="21" t="s">
        <v>753</v>
      </c>
      <c r="B230" s="23">
        <v>2008</v>
      </c>
      <c r="C230" s="23">
        <v>0</v>
      </c>
      <c r="D230" s="21" t="s">
        <v>785</v>
      </c>
      <c r="E230" s="52">
        <v>89.48186219863797</v>
      </c>
      <c r="F230" s="68">
        <v>302.36678388393278</v>
      </c>
      <c r="G230" s="68">
        <v>254.1</v>
      </c>
      <c r="H230" s="52">
        <v>4.6832263438134225</v>
      </c>
      <c r="I230" s="68">
        <v>19.050551603042521</v>
      </c>
      <c r="J230" s="52">
        <v>0.23712655898315907</v>
      </c>
      <c r="K230" s="70">
        <f t="shared" si="8"/>
        <v>1.5488560891698795E-2</v>
      </c>
      <c r="L230" s="70">
        <f t="shared" si="7"/>
        <v>1.843064283279584E-2</v>
      </c>
      <c r="M230" s="52">
        <v>1.0496229417864595</v>
      </c>
      <c r="N230" s="52">
        <v>0.82905178462705176</v>
      </c>
    </row>
    <row r="231" spans="1:14" x14ac:dyDescent="0.2">
      <c r="A231" s="21" t="s">
        <v>753</v>
      </c>
      <c r="B231" s="23">
        <v>2008</v>
      </c>
      <c r="C231" s="23">
        <v>0</v>
      </c>
      <c r="D231" s="21" t="s">
        <v>786</v>
      </c>
      <c r="E231" s="52">
        <v>89.418951610373682</v>
      </c>
      <c r="F231" s="68">
        <v>302.36678388393278</v>
      </c>
      <c r="G231" s="68">
        <v>254.1</v>
      </c>
      <c r="H231" s="52">
        <v>4.8595504181842202</v>
      </c>
      <c r="I231" s="68">
        <v>19.050551603042521</v>
      </c>
      <c r="J231" s="52">
        <v>0.24220796484883292</v>
      </c>
      <c r="K231" s="70">
        <f t="shared" si="8"/>
        <v>1.6071707201971028E-2</v>
      </c>
      <c r="L231" s="70">
        <f t="shared" si="7"/>
        <v>1.9124558906667533E-2</v>
      </c>
      <c r="M231" s="52">
        <v>1.0047387043710032</v>
      </c>
      <c r="N231" s="52">
        <v>0.77916512051179243</v>
      </c>
    </row>
    <row r="232" spans="1:14" x14ac:dyDescent="0.2">
      <c r="A232" s="21" t="s">
        <v>753</v>
      </c>
      <c r="B232" s="23">
        <v>2008</v>
      </c>
      <c r="C232" s="23">
        <v>0</v>
      </c>
      <c r="D232" s="21" t="s">
        <v>793</v>
      </c>
      <c r="E232" s="52">
        <v>89.207243648428232</v>
      </c>
      <c r="F232" s="68">
        <v>302.36678388393278</v>
      </c>
      <c r="G232" s="68">
        <v>254.1</v>
      </c>
      <c r="H232" s="52">
        <v>6.1743910206526218</v>
      </c>
      <c r="I232" s="68">
        <v>19.050551603042521</v>
      </c>
      <c r="J232" s="52">
        <v>0.26275070411050611</v>
      </c>
      <c r="K232" s="70">
        <f t="shared" si="8"/>
        <v>2.0420202713214486E-2</v>
      </c>
      <c r="L232" s="70">
        <f t="shared" si="7"/>
        <v>2.4299059506700599E-2</v>
      </c>
      <c r="M232" s="52">
        <v>0.68820266193099067</v>
      </c>
      <c r="N232" s="52">
        <v>0.43288203636420913</v>
      </c>
    </row>
    <row r="233" spans="1:14" x14ac:dyDescent="0.2">
      <c r="A233" s="21" t="s">
        <v>753</v>
      </c>
      <c r="B233" s="23">
        <v>2008</v>
      </c>
      <c r="C233" s="23">
        <v>0</v>
      </c>
      <c r="D233" s="21" t="s">
        <v>795</v>
      </c>
      <c r="E233" s="52">
        <v>89.218567705674673</v>
      </c>
      <c r="F233" s="68">
        <v>302.36678388393278</v>
      </c>
      <c r="G233" s="68">
        <v>254.1</v>
      </c>
      <c r="H233" s="52">
        <v>5.170915436258368</v>
      </c>
      <c r="I233" s="68">
        <v>19.050551603042521</v>
      </c>
      <c r="J233" s="52">
        <v>0.2927189281075111</v>
      </c>
      <c r="K233" s="70">
        <f t="shared" si="8"/>
        <v>1.7101466536229348E-2</v>
      </c>
      <c r="L233" s="70">
        <f t="shared" si="7"/>
        <v>2.0349923007707077E-2</v>
      </c>
      <c r="M233" s="52">
        <v>0.92688582455309976</v>
      </c>
      <c r="N233" s="52">
        <v>0.69306380507085397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9656-51A1-804B-84B1-E98D34250CE6}">
  <dimension ref="A1:CT286"/>
  <sheetViews>
    <sheetView zoomScale="70" zoomScaleNormal="70" workbookViewId="0">
      <selection activeCell="A2" sqref="A2"/>
    </sheetView>
  </sheetViews>
  <sheetFormatPr baseColWidth="10" defaultColWidth="8.83203125" defaultRowHeight="14" x14ac:dyDescent="0.15"/>
  <cols>
    <col min="1" max="1" width="28.6640625" style="85" customWidth="1"/>
    <col min="2" max="47" width="11.83203125" style="85" customWidth="1"/>
    <col min="48" max="48" width="11.6640625" style="85" customWidth="1"/>
    <col min="49" max="51" width="11.33203125" style="85" customWidth="1"/>
    <col min="52" max="52" width="20.6640625" style="85" customWidth="1"/>
    <col min="53" max="16384" width="8.83203125" style="85"/>
  </cols>
  <sheetData>
    <row r="1" spans="1:75" ht="23.25" customHeight="1" x14ac:dyDescent="0.15">
      <c r="A1" s="84" t="s">
        <v>857</v>
      </c>
    </row>
    <row r="3" spans="1:75" s="90" customFormat="1" ht="21" customHeight="1" thickBot="1" x14ac:dyDescent="0.25">
      <c r="A3" s="86" t="s">
        <v>585</v>
      </c>
      <c r="B3" s="87" t="s">
        <v>1010</v>
      </c>
      <c r="C3" s="87" t="s">
        <v>776</v>
      </c>
      <c r="D3" s="87" t="s">
        <v>1011</v>
      </c>
      <c r="E3" s="87" t="s">
        <v>776</v>
      </c>
      <c r="F3" s="87" t="s">
        <v>1012</v>
      </c>
      <c r="G3" s="87" t="s">
        <v>776</v>
      </c>
      <c r="H3" s="87" t="s">
        <v>1013</v>
      </c>
      <c r="I3" s="87" t="s">
        <v>776</v>
      </c>
      <c r="J3" s="87" t="s">
        <v>1014</v>
      </c>
      <c r="K3" s="87" t="s">
        <v>776</v>
      </c>
      <c r="L3" s="87" t="s">
        <v>1015</v>
      </c>
      <c r="M3" s="87" t="s">
        <v>776</v>
      </c>
      <c r="N3" s="87" t="s">
        <v>1016</v>
      </c>
      <c r="O3" s="87" t="s">
        <v>776</v>
      </c>
      <c r="P3" s="87" t="s">
        <v>1017</v>
      </c>
      <c r="Q3" s="87" t="s">
        <v>776</v>
      </c>
      <c r="R3" s="87" t="s">
        <v>1018</v>
      </c>
      <c r="S3" s="87" t="s">
        <v>776</v>
      </c>
      <c r="T3" s="87" t="s">
        <v>1019</v>
      </c>
      <c r="U3" s="87" t="s">
        <v>776</v>
      </c>
      <c r="V3" s="87" t="s">
        <v>1020</v>
      </c>
      <c r="W3" s="87" t="s">
        <v>776</v>
      </c>
      <c r="X3" s="87" t="s">
        <v>1021</v>
      </c>
      <c r="Y3" s="87" t="s">
        <v>776</v>
      </c>
      <c r="Z3" s="87" t="s">
        <v>1022</v>
      </c>
      <c r="AA3" s="87" t="s">
        <v>776</v>
      </c>
      <c r="AB3" s="87" t="s">
        <v>1023</v>
      </c>
      <c r="AC3" s="87" t="s">
        <v>776</v>
      </c>
      <c r="AD3" s="87" t="s">
        <v>1024</v>
      </c>
      <c r="AE3" s="87" t="s">
        <v>776</v>
      </c>
      <c r="AF3" s="87" t="s">
        <v>1025</v>
      </c>
      <c r="AG3" s="87" t="s">
        <v>776</v>
      </c>
      <c r="AH3" s="87" t="s">
        <v>1026</v>
      </c>
      <c r="AI3" s="87" t="s">
        <v>776</v>
      </c>
      <c r="AJ3" s="87" t="s">
        <v>1027</v>
      </c>
      <c r="AK3" s="87" t="s">
        <v>776</v>
      </c>
      <c r="AL3" s="87" t="s">
        <v>1028</v>
      </c>
      <c r="AM3" s="87" t="s">
        <v>776</v>
      </c>
      <c r="AN3" s="87" t="s">
        <v>1029</v>
      </c>
      <c r="AO3" s="87" t="s">
        <v>776</v>
      </c>
      <c r="AP3" s="87" t="s">
        <v>1030</v>
      </c>
      <c r="AQ3" s="87" t="s">
        <v>776</v>
      </c>
      <c r="AR3" s="87" t="s">
        <v>1031</v>
      </c>
      <c r="AS3" s="87" t="s">
        <v>776</v>
      </c>
      <c r="AT3" s="87" t="s">
        <v>1032</v>
      </c>
      <c r="AU3" s="87" t="s">
        <v>776</v>
      </c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9"/>
    </row>
    <row r="4" spans="1:75" ht="16" x14ac:dyDescent="0.2">
      <c r="A4" s="91" t="s">
        <v>890</v>
      </c>
      <c r="B4" s="92">
        <v>9</v>
      </c>
      <c r="C4" s="92">
        <v>1</v>
      </c>
      <c r="D4" s="92">
        <v>2.2999999999999998</v>
      </c>
      <c r="E4" s="92">
        <v>0.4</v>
      </c>
      <c r="F4" s="93">
        <v>35458.218909376228</v>
      </c>
      <c r="G4" s="92"/>
      <c r="H4" s="93">
        <v>807.3059039030577</v>
      </c>
      <c r="I4" s="92">
        <v>22</v>
      </c>
      <c r="J4" s="93">
        <v>50457.346647646227</v>
      </c>
      <c r="K4" s="92"/>
      <c r="L4" s="92">
        <v>33</v>
      </c>
      <c r="M4" s="92">
        <v>2</v>
      </c>
      <c r="N4" s="92">
        <v>14100</v>
      </c>
      <c r="O4" s="92">
        <v>1000</v>
      </c>
      <c r="P4" s="92">
        <v>425</v>
      </c>
      <c r="Q4" s="92">
        <v>18</v>
      </c>
      <c r="R4" s="92">
        <v>17</v>
      </c>
      <c r="S4" s="92">
        <v>2</v>
      </c>
      <c r="T4" s="92">
        <v>1550</v>
      </c>
      <c r="U4" s="92">
        <v>70</v>
      </c>
      <c r="V4" s="92">
        <v>38</v>
      </c>
      <c r="W4" s="92">
        <v>2</v>
      </c>
      <c r="X4" s="92">
        <v>13</v>
      </c>
      <c r="Y4" s="92">
        <v>2</v>
      </c>
      <c r="Z4" s="92">
        <v>21</v>
      </c>
      <c r="AA4" s="92">
        <v>5</v>
      </c>
      <c r="AB4" s="92">
        <v>125</v>
      </c>
      <c r="AC4" s="92">
        <v>5</v>
      </c>
      <c r="AD4" s="92">
        <v>47</v>
      </c>
      <c r="AE4" s="92">
        <v>0.5</v>
      </c>
      <c r="AF4" s="92">
        <v>342</v>
      </c>
      <c r="AG4" s="92">
        <v>4</v>
      </c>
      <c r="AH4" s="92">
        <v>35</v>
      </c>
      <c r="AI4" s="92">
        <v>3</v>
      </c>
      <c r="AJ4" s="92">
        <v>184</v>
      </c>
      <c r="AK4" s="92">
        <v>15</v>
      </c>
      <c r="AL4" s="92">
        <v>12.5</v>
      </c>
      <c r="AM4" s="92">
        <v>1</v>
      </c>
      <c r="AN4" s="92">
        <v>683</v>
      </c>
      <c r="AO4" s="92">
        <v>7</v>
      </c>
      <c r="AP4" s="92">
        <v>53.3</v>
      </c>
      <c r="AQ4" s="92">
        <v>0.5</v>
      </c>
      <c r="AR4" s="92">
        <v>6.71</v>
      </c>
      <c r="AS4" s="92">
        <v>7.0000000000000007E-2</v>
      </c>
      <c r="AT4" s="92">
        <v>3.39</v>
      </c>
      <c r="AU4" s="92">
        <v>0.03</v>
      </c>
      <c r="AV4" s="94"/>
      <c r="AW4" s="94"/>
      <c r="AX4" s="94"/>
      <c r="AY4" s="94"/>
      <c r="AZ4" s="95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7"/>
    </row>
    <row r="5" spans="1:75" x14ac:dyDescent="0.15">
      <c r="A5" s="9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9"/>
    </row>
    <row r="6" spans="1:75" s="103" customFormat="1" ht="22" thickBot="1" x14ac:dyDescent="0.25">
      <c r="A6" s="100"/>
      <c r="B6" s="101" t="s">
        <v>1033</v>
      </c>
      <c r="C6" s="101" t="s">
        <v>776</v>
      </c>
      <c r="D6" s="101" t="s">
        <v>1034</v>
      </c>
      <c r="E6" s="101" t="s">
        <v>776</v>
      </c>
      <c r="F6" s="101" t="s">
        <v>1035</v>
      </c>
      <c r="G6" s="101" t="s">
        <v>776</v>
      </c>
      <c r="H6" s="101" t="s">
        <v>1036</v>
      </c>
      <c r="I6" s="101" t="s">
        <v>776</v>
      </c>
      <c r="J6" s="101" t="s">
        <v>1037</v>
      </c>
      <c r="K6" s="101" t="s">
        <v>776</v>
      </c>
      <c r="L6" s="101" t="s">
        <v>1038</v>
      </c>
      <c r="M6" s="101" t="s">
        <v>776</v>
      </c>
      <c r="N6" s="101" t="s">
        <v>1039</v>
      </c>
      <c r="O6" s="101" t="s">
        <v>776</v>
      </c>
      <c r="P6" s="101" t="s">
        <v>1040</v>
      </c>
      <c r="Q6" s="101" t="s">
        <v>776</v>
      </c>
      <c r="R6" s="101" t="s">
        <v>1041</v>
      </c>
      <c r="S6" s="101" t="s">
        <v>776</v>
      </c>
      <c r="T6" s="101" t="s">
        <v>1042</v>
      </c>
      <c r="U6" s="101" t="s">
        <v>776</v>
      </c>
      <c r="V6" s="101" t="s">
        <v>1043</v>
      </c>
      <c r="W6" s="101" t="s">
        <v>776</v>
      </c>
      <c r="X6" s="101" t="s">
        <v>1044</v>
      </c>
      <c r="Y6" s="101" t="s">
        <v>776</v>
      </c>
      <c r="Z6" s="101" t="s">
        <v>1045</v>
      </c>
      <c r="AA6" s="101" t="s">
        <v>776</v>
      </c>
      <c r="AB6" s="101" t="s">
        <v>1046</v>
      </c>
      <c r="AC6" s="101" t="s">
        <v>776</v>
      </c>
      <c r="AD6" s="101" t="s">
        <v>1047</v>
      </c>
      <c r="AE6" s="101" t="s">
        <v>776</v>
      </c>
      <c r="AF6" s="101" t="s">
        <v>1048</v>
      </c>
      <c r="AG6" s="101" t="s">
        <v>776</v>
      </c>
      <c r="AH6" s="101" t="s">
        <v>1049</v>
      </c>
      <c r="AI6" s="101" t="s">
        <v>776</v>
      </c>
      <c r="AJ6" s="101" t="s">
        <v>1050</v>
      </c>
      <c r="AK6" s="101" t="s">
        <v>776</v>
      </c>
      <c r="AL6" s="101" t="s">
        <v>1051</v>
      </c>
      <c r="AM6" s="101" t="s">
        <v>776</v>
      </c>
      <c r="AN6" s="101" t="s">
        <v>1052</v>
      </c>
      <c r="AO6" s="101" t="s">
        <v>776</v>
      </c>
      <c r="AP6" s="101" t="s">
        <v>1053</v>
      </c>
      <c r="AQ6" s="101" t="s">
        <v>776</v>
      </c>
      <c r="AR6" s="101" t="s">
        <v>1054</v>
      </c>
      <c r="AS6" s="101" t="s">
        <v>776</v>
      </c>
      <c r="AT6" s="101" t="s">
        <v>1055</v>
      </c>
      <c r="AU6" s="101" t="s">
        <v>776</v>
      </c>
      <c r="AV6" s="102"/>
      <c r="AW6" s="102"/>
      <c r="AX6" s="102"/>
      <c r="AY6" s="102"/>
      <c r="BA6" s="104" t="s">
        <v>458</v>
      </c>
      <c r="BB6" s="104" t="s">
        <v>459</v>
      </c>
      <c r="BC6" s="104" t="s">
        <v>460</v>
      </c>
      <c r="BD6" s="104" t="s">
        <v>461</v>
      </c>
      <c r="BE6" s="104" t="s">
        <v>462</v>
      </c>
      <c r="BF6" s="104" t="s">
        <v>463</v>
      </c>
      <c r="BG6" s="104" t="s">
        <v>464</v>
      </c>
      <c r="BH6" s="104" t="s">
        <v>465</v>
      </c>
      <c r="BI6" s="104" t="s">
        <v>466</v>
      </c>
      <c r="BJ6" s="104" t="s">
        <v>467</v>
      </c>
      <c r="BK6" s="104" t="s">
        <v>468</v>
      </c>
      <c r="BL6" s="104" t="s">
        <v>469</v>
      </c>
      <c r="BM6" s="104" t="s">
        <v>470</v>
      </c>
      <c r="BN6" s="104" t="s">
        <v>471</v>
      </c>
      <c r="BO6" s="104" t="s">
        <v>472</v>
      </c>
      <c r="BP6" s="104" t="s">
        <v>473</v>
      </c>
      <c r="BQ6" s="104" t="s">
        <v>474</v>
      </c>
      <c r="BR6" s="104" t="s">
        <v>475</v>
      </c>
      <c r="BS6" s="104" t="s">
        <v>476</v>
      </c>
      <c r="BT6" s="104" t="s">
        <v>477</v>
      </c>
      <c r="BU6" s="104" t="s">
        <v>478</v>
      </c>
      <c r="BV6" s="104" t="s">
        <v>479</v>
      </c>
      <c r="BW6" s="105" t="s">
        <v>480</v>
      </c>
    </row>
    <row r="7" spans="1:75" x14ac:dyDescent="0.15">
      <c r="A7" s="98" t="s">
        <v>482</v>
      </c>
      <c r="B7" s="94">
        <v>9.1199999999999992</v>
      </c>
      <c r="C7" s="94">
        <v>0.23</v>
      </c>
      <c r="D7" s="94">
        <v>2.4700000000000002</v>
      </c>
      <c r="E7" s="94">
        <v>0.16</v>
      </c>
      <c r="F7" s="106">
        <v>72400</v>
      </c>
      <c r="G7" s="106">
        <v>1200</v>
      </c>
      <c r="H7" s="94">
        <v>1384</v>
      </c>
      <c r="I7" s="94">
        <v>22</v>
      </c>
      <c r="J7" s="106">
        <v>53300</v>
      </c>
      <c r="K7" s="106">
        <v>1300</v>
      </c>
      <c r="L7" s="94">
        <v>36.5</v>
      </c>
      <c r="M7" s="94">
        <v>1.1000000000000001</v>
      </c>
      <c r="N7" s="94">
        <v>13270</v>
      </c>
      <c r="O7" s="94">
        <v>300</v>
      </c>
      <c r="P7" s="94">
        <v>446.8</v>
      </c>
      <c r="Q7" s="94">
        <v>6.7</v>
      </c>
      <c r="R7" s="94">
        <v>10.9</v>
      </c>
      <c r="S7" s="94">
        <v>2.6</v>
      </c>
      <c r="T7" s="94">
        <v>1627</v>
      </c>
      <c r="U7" s="94">
        <v>28</v>
      </c>
      <c r="V7" s="94">
        <v>39.24</v>
      </c>
      <c r="W7" s="94">
        <v>0.91</v>
      </c>
      <c r="X7" s="94">
        <v>12.21</v>
      </c>
      <c r="Y7" s="94">
        <v>0.35</v>
      </c>
      <c r="Z7" s="94">
        <v>17.670000000000002</v>
      </c>
      <c r="AA7" s="94">
        <v>0.43</v>
      </c>
      <c r="AB7" s="94">
        <v>149.80000000000001</v>
      </c>
      <c r="AC7" s="94">
        <v>4.2</v>
      </c>
      <c r="AD7" s="94">
        <v>45.65</v>
      </c>
      <c r="AE7" s="94">
        <v>0.94</v>
      </c>
      <c r="AF7" s="94">
        <v>378.5</v>
      </c>
      <c r="AG7" s="94">
        <v>8.4</v>
      </c>
      <c r="AH7" s="94">
        <v>39.18</v>
      </c>
      <c r="AI7" s="94">
        <v>0.79</v>
      </c>
      <c r="AJ7" s="94">
        <v>190.5</v>
      </c>
      <c r="AK7" s="94">
        <v>4.0999999999999996</v>
      </c>
      <c r="AL7" s="94">
        <v>11.65</v>
      </c>
      <c r="AM7" s="94">
        <v>0.28000000000000003</v>
      </c>
      <c r="AN7" s="94">
        <v>653</v>
      </c>
      <c r="AO7" s="94">
        <v>14</v>
      </c>
      <c r="AP7" s="94">
        <v>51.6</v>
      </c>
      <c r="AQ7" s="94">
        <v>1.2</v>
      </c>
      <c r="AR7" s="94">
        <v>7.34</v>
      </c>
      <c r="AS7" s="94">
        <v>0.23</v>
      </c>
      <c r="AT7" s="94">
        <v>3.6</v>
      </c>
      <c r="AU7" s="94">
        <v>0.13</v>
      </c>
      <c r="AV7" s="94"/>
      <c r="AW7" s="94"/>
      <c r="AX7" s="94"/>
      <c r="AY7" s="94"/>
      <c r="AZ7" s="94" t="str">
        <f t="shared" ref="AZ7:AZ20" si="0">A7</f>
        <v>BCR_1</v>
      </c>
      <c r="BA7" s="107">
        <f>B7/B$4</f>
        <v>1.0133333333333332</v>
      </c>
      <c r="BB7" s="107">
        <f t="shared" ref="BB7:BB20" si="1">D7/D$4</f>
        <v>1.0739130434782611</v>
      </c>
      <c r="BC7" s="107">
        <f t="shared" ref="BC7:BC20" si="2">F7/F$4</f>
        <v>2.0418397264972392</v>
      </c>
      <c r="BD7" s="107">
        <f t="shared" ref="BD7:BD20" si="3">H7/H$4</f>
        <v>1.7143439597169012</v>
      </c>
      <c r="BE7" s="107">
        <f t="shared" ref="BE7:BE20" si="4">J7/J$4</f>
        <v>1.0563377494303177</v>
      </c>
      <c r="BF7" s="107">
        <f t="shared" ref="BF7:BF20" si="5">L7/L$4</f>
        <v>1.106060606060606</v>
      </c>
      <c r="BG7" s="107">
        <f t="shared" ref="BG7:BG20" si="6">N7/N$4</f>
        <v>0.94113475177304962</v>
      </c>
      <c r="BH7" s="107">
        <f t="shared" ref="BH7:BH20" si="7">P7/P$4</f>
        <v>1.0512941176470589</v>
      </c>
      <c r="BI7" s="107">
        <f t="shared" ref="BI7:BI20" si="8">R7/R$4</f>
        <v>0.64117647058823535</v>
      </c>
      <c r="BJ7" s="107">
        <f t="shared" ref="BJ7:BJ20" si="9">T7/T$4</f>
        <v>1.0496774193548386</v>
      </c>
      <c r="BK7" s="107">
        <f t="shared" ref="BK7:BK20" si="10">V7/V$4</f>
        <v>1.0326315789473686</v>
      </c>
      <c r="BL7" s="107">
        <f t="shared" ref="BL7:BL20" si="11">X7/X$4</f>
        <v>0.93923076923076931</v>
      </c>
      <c r="BM7" s="107">
        <f t="shared" ref="BM7:BM20" si="12">Z7/Z$4</f>
        <v>0.84142857142857153</v>
      </c>
      <c r="BN7" s="107">
        <f t="shared" ref="BN7:BN20" si="13">AB7/AB$4</f>
        <v>1.1984000000000001</v>
      </c>
      <c r="BO7" s="107">
        <f t="shared" ref="BO7:BO20" si="14">AD7/AD$4</f>
        <v>0.97127659574468084</v>
      </c>
      <c r="BP7" s="107">
        <f t="shared" ref="BP7:BP20" si="15">AF7/AF$4</f>
        <v>1.1067251461988303</v>
      </c>
      <c r="BQ7" s="107">
        <f>AH7/AH$4</f>
        <v>1.1194285714285714</v>
      </c>
      <c r="BR7" s="107">
        <f>AJ7/AJ$4</f>
        <v>1.0353260869565217</v>
      </c>
      <c r="BS7" s="107">
        <f>AL7/AL$4</f>
        <v>0.93200000000000005</v>
      </c>
      <c r="BT7" s="107">
        <f>AN7/AN$4</f>
        <v>0.95607613469985364</v>
      </c>
      <c r="BU7" s="107">
        <f>AP7/AP$4</f>
        <v>0.96810506566604138</v>
      </c>
      <c r="BV7" s="107">
        <f>AR7/AR$4</f>
        <v>1.0938897168405366</v>
      </c>
      <c r="BW7" s="108">
        <f>AT7/AT$4</f>
        <v>1.0619469026548674</v>
      </c>
    </row>
    <row r="8" spans="1:75" x14ac:dyDescent="0.15">
      <c r="A8" s="98" t="s">
        <v>483</v>
      </c>
      <c r="B8" s="94">
        <v>8.74</v>
      </c>
      <c r="C8" s="94">
        <v>0.22</v>
      </c>
      <c r="D8" s="94">
        <v>2.57</v>
      </c>
      <c r="E8" s="94">
        <v>0.14000000000000001</v>
      </c>
      <c r="F8" s="106">
        <v>70800</v>
      </c>
      <c r="G8" s="106">
        <v>1100</v>
      </c>
      <c r="H8" s="94">
        <v>1405</v>
      </c>
      <c r="I8" s="94">
        <v>22</v>
      </c>
      <c r="J8" s="94">
        <v>52830</v>
      </c>
      <c r="K8" s="94">
        <v>950</v>
      </c>
      <c r="L8" s="94">
        <v>36.11</v>
      </c>
      <c r="M8" s="94">
        <v>0.63</v>
      </c>
      <c r="N8" s="94">
        <v>13230</v>
      </c>
      <c r="O8" s="94">
        <v>270</v>
      </c>
      <c r="P8" s="94">
        <v>446.9</v>
      </c>
      <c r="Q8" s="94">
        <v>8.1999999999999993</v>
      </c>
      <c r="R8" s="94">
        <v>12.7</v>
      </c>
      <c r="S8" s="94">
        <v>2.4</v>
      </c>
      <c r="T8" s="94">
        <v>1673</v>
      </c>
      <c r="U8" s="94">
        <v>34</v>
      </c>
      <c r="V8" s="94">
        <v>38.89</v>
      </c>
      <c r="W8" s="94">
        <v>0.96</v>
      </c>
      <c r="X8" s="94">
        <v>11.57</v>
      </c>
      <c r="Y8" s="94">
        <v>0.35</v>
      </c>
      <c r="Z8" s="94">
        <v>17.39</v>
      </c>
      <c r="AA8" s="94">
        <v>0.37</v>
      </c>
      <c r="AB8" s="94">
        <v>149.1</v>
      </c>
      <c r="AC8" s="94">
        <v>3.6</v>
      </c>
      <c r="AD8" s="94">
        <v>45.57</v>
      </c>
      <c r="AE8" s="94">
        <v>0.89</v>
      </c>
      <c r="AF8" s="94">
        <v>372.3</v>
      </c>
      <c r="AG8" s="94">
        <v>9.6999999999999993</v>
      </c>
      <c r="AH8" s="94">
        <v>38.130000000000003</v>
      </c>
      <c r="AI8" s="94">
        <v>0.81</v>
      </c>
      <c r="AJ8" s="94">
        <v>183.9</v>
      </c>
      <c r="AK8" s="94">
        <v>3.9</v>
      </c>
      <c r="AL8" s="94">
        <v>11.61</v>
      </c>
      <c r="AM8" s="94">
        <v>0.28999999999999998</v>
      </c>
      <c r="AN8" s="94">
        <v>649</v>
      </c>
      <c r="AO8" s="94">
        <v>16</v>
      </c>
      <c r="AP8" s="94">
        <v>51.1</v>
      </c>
      <c r="AQ8" s="94">
        <v>1</v>
      </c>
      <c r="AR8" s="94">
        <v>6.82</v>
      </c>
      <c r="AS8" s="94">
        <v>0.17</v>
      </c>
      <c r="AT8" s="94">
        <v>3.4119999999999999</v>
      </c>
      <c r="AU8" s="94">
        <v>0.08</v>
      </c>
      <c r="AV8" s="94"/>
      <c r="AW8" s="94"/>
      <c r="AX8" s="94"/>
      <c r="AY8" s="94"/>
      <c r="AZ8" s="94" t="str">
        <f t="shared" si="0"/>
        <v>BCR_2</v>
      </c>
      <c r="BA8" s="107">
        <f t="shared" ref="BA8:BA20" si="16">B8/B$4</f>
        <v>0.97111111111111115</v>
      </c>
      <c r="BB8" s="107">
        <f t="shared" si="1"/>
        <v>1.1173913043478261</v>
      </c>
      <c r="BC8" s="107">
        <f t="shared" si="2"/>
        <v>1.9967161966298972</v>
      </c>
      <c r="BD8" s="107">
        <f t="shared" si="3"/>
        <v>1.7403564041923743</v>
      </c>
      <c r="BE8" s="107">
        <f t="shared" si="4"/>
        <v>1.0470229512646094</v>
      </c>
      <c r="BF8" s="107">
        <f t="shared" si="5"/>
        <v>1.0942424242424242</v>
      </c>
      <c r="BG8" s="107">
        <f t="shared" si="6"/>
        <v>0.9382978723404255</v>
      </c>
      <c r="BH8" s="107">
        <f t="shared" si="7"/>
        <v>1.0515294117647058</v>
      </c>
      <c r="BI8" s="107">
        <f t="shared" si="8"/>
        <v>0.74705882352941178</v>
      </c>
      <c r="BJ8" s="107">
        <f t="shared" si="9"/>
        <v>1.0793548387096774</v>
      </c>
      <c r="BK8" s="107">
        <f t="shared" si="10"/>
        <v>1.023421052631579</v>
      </c>
      <c r="BL8" s="107">
        <f t="shared" si="11"/>
        <v>0.89</v>
      </c>
      <c r="BM8" s="107">
        <f t="shared" si="12"/>
        <v>0.82809523809523811</v>
      </c>
      <c r="BN8" s="107">
        <f t="shared" si="13"/>
        <v>1.1927999999999999</v>
      </c>
      <c r="BO8" s="107">
        <f t="shared" si="14"/>
        <v>0.96957446808510639</v>
      </c>
      <c r="BP8" s="107">
        <f t="shared" si="15"/>
        <v>1.0885964912280701</v>
      </c>
      <c r="BQ8" s="107">
        <f>AH8/AH$4</f>
        <v>1.0894285714285714</v>
      </c>
      <c r="BR8" s="107">
        <f>AJ8/AJ$4</f>
        <v>0.99945652173913047</v>
      </c>
      <c r="BS8" s="107">
        <f>AL8/AL$4</f>
        <v>0.92879999999999996</v>
      </c>
      <c r="BT8" s="107">
        <f>AN8/AN$4</f>
        <v>0.95021961932650079</v>
      </c>
      <c r="BU8" s="107">
        <f>AP8/AP$4</f>
        <v>0.95872420262664171</v>
      </c>
      <c r="BV8" s="107">
        <f>AR8/AR$4</f>
        <v>1.0163934426229508</v>
      </c>
      <c r="BW8" s="108">
        <f>AT8/AT$4</f>
        <v>1.006489675516224</v>
      </c>
    </row>
    <row r="9" spans="1:75" x14ac:dyDescent="0.15">
      <c r="A9" s="98" t="s">
        <v>484</v>
      </c>
      <c r="B9" s="94">
        <v>9.17</v>
      </c>
      <c r="C9" s="94">
        <v>0.17</v>
      </c>
      <c r="D9" s="94">
        <v>2.4900000000000002</v>
      </c>
      <c r="E9" s="94">
        <v>0.15</v>
      </c>
      <c r="F9" s="106">
        <v>71300</v>
      </c>
      <c r="G9" s="106">
        <v>1200</v>
      </c>
      <c r="H9" s="94">
        <v>1407</v>
      </c>
      <c r="I9" s="94">
        <v>22</v>
      </c>
      <c r="J9" s="106">
        <v>54800</v>
      </c>
      <c r="K9" s="106">
        <v>1200</v>
      </c>
      <c r="L9" s="94">
        <v>37.21</v>
      </c>
      <c r="M9" s="94">
        <v>0.9</v>
      </c>
      <c r="N9" s="94">
        <v>13740</v>
      </c>
      <c r="O9" s="94">
        <v>340</v>
      </c>
      <c r="P9" s="94">
        <v>451.3</v>
      </c>
      <c r="Q9" s="94">
        <v>9.6999999999999993</v>
      </c>
      <c r="R9" s="94">
        <v>10.3</v>
      </c>
      <c r="S9" s="94">
        <v>2.6</v>
      </c>
      <c r="T9" s="94">
        <v>1716</v>
      </c>
      <c r="U9" s="94">
        <v>42</v>
      </c>
      <c r="V9" s="94">
        <v>40.39</v>
      </c>
      <c r="W9" s="94">
        <v>0.78</v>
      </c>
      <c r="X9" s="94">
        <v>11.87</v>
      </c>
      <c r="Y9" s="94">
        <v>0.37</v>
      </c>
      <c r="Z9" s="94">
        <v>18.899999999999999</v>
      </c>
      <c r="AA9" s="94">
        <v>0.48</v>
      </c>
      <c r="AB9" s="94">
        <v>155.9</v>
      </c>
      <c r="AC9" s="94">
        <v>4.5</v>
      </c>
      <c r="AD9" s="94">
        <v>46.8</v>
      </c>
      <c r="AE9" s="94">
        <v>1</v>
      </c>
      <c r="AF9" s="94">
        <v>377</v>
      </c>
      <c r="AG9" s="94">
        <v>10</v>
      </c>
      <c r="AH9" s="94">
        <v>38.4</v>
      </c>
      <c r="AI9" s="94">
        <v>1.1000000000000001</v>
      </c>
      <c r="AJ9" s="94">
        <v>185.4</v>
      </c>
      <c r="AK9" s="94">
        <v>4.3</v>
      </c>
      <c r="AL9" s="94">
        <v>12.08</v>
      </c>
      <c r="AM9" s="94">
        <v>0.34</v>
      </c>
      <c r="AN9" s="94">
        <v>657</v>
      </c>
      <c r="AO9" s="94">
        <v>20</v>
      </c>
      <c r="AP9" s="94">
        <v>53.3</v>
      </c>
      <c r="AQ9" s="94">
        <v>1.5</v>
      </c>
      <c r="AR9" s="94">
        <v>7.02</v>
      </c>
      <c r="AS9" s="94">
        <v>0.22</v>
      </c>
      <c r="AT9" s="94">
        <v>3.54</v>
      </c>
      <c r="AU9" s="94">
        <v>0.14000000000000001</v>
      </c>
      <c r="AV9" s="94"/>
      <c r="AW9" s="94"/>
      <c r="AX9" s="94"/>
      <c r="AY9" s="94"/>
      <c r="AZ9" s="94" t="str">
        <f t="shared" si="0"/>
        <v>BCR_3</v>
      </c>
      <c r="BA9" s="107">
        <f t="shared" si="16"/>
        <v>1.018888888888889</v>
      </c>
      <c r="BB9" s="107">
        <f t="shared" si="1"/>
        <v>1.0826086956521741</v>
      </c>
      <c r="BC9" s="107">
        <f t="shared" si="2"/>
        <v>2.0108172997134415</v>
      </c>
      <c r="BD9" s="107">
        <f t="shared" si="3"/>
        <v>1.7428337798567051</v>
      </c>
      <c r="BE9" s="107">
        <f t="shared" si="4"/>
        <v>1.0860658286825779</v>
      </c>
      <c r="BF9" s="107">
        <f t="shared" si="5"/>
        <v>1.1275757575757577</v>
      </c>
      <c r="BG9" s="107">
        <f t="shared" si="6"/>
        <v>0.97446808510638294</v>
      </c>
      <c r="BH9" s="107">
        <f t="shared" si="7"/>
        <v>1.0618823529411765</v>
      </c>
      <c r="BI9" s="107">
        <f t="shared" si="8"/>
        <v>0.60588235294117654</v>
      </c>
      <c r="BJ9" s="107">
        <f t="shared" si="9"/>
        <v>1.1070967741935485</v>
      </c>
      <c r="BK9" s="107">
        <f t="shared" si="10"/>
        <v>1.0628947368421053</v>
      </c>
      <c r="BL9" s="107">
        <f t="shared" si="11"/>
        <v>0.91307692307692301</v>
      </c>
      <c r="BM9" s="107">
        <f t="shared" si="12"/>
        <v>0.89999999999999991</v>
      </c>
      <c r="BN9" s="107">
        <f t="shared" si="13"/>
        <v>1.2472000000000001</v>
      </c>
      <c r="BO9" s="107">
        <f t="shared" si="14"/>
        <v>0.99574468085106382</v>
      </c>
      <c r="BP9" s="107">
        <f t="shared" si="15"/>
        <v>1.1023391812865497</v>
      </c>
      <c r="BQ9" s="107">
        <f>AH9/AH$4</f>
        <v>1.0971428571428572</v>
      </c>
      <c r="BR9" s="107">
        <f>AJ9/AJ$4</f>
        <v>1.0076086956521739</v>
      </c>
      <c r="BS9" s="107">
        <f>AL9/AL$4</f>
        <v>0.96640000000000004</v>
      </c>
      <c r="BT9" s="107">
        <f>AN9/AN$4</f>
        <v>0.9619326500732065</v>
      </c>
      <c r="BU9" s="107">
        <f>AP9/AP$4</f>
        <v>1</v>
      </c>
      <c r="BV9" s="107">
        <f>AR9/AR$4</f>
        <v>1.0461997019374067</v>
      </c>
      <c r="BW9" s="108">
        <f>AT9/AT$4</f>
        <v>1.0442477876106195</v>
      </c>
    </row>
    <row r="10" spans="1:75" x14ac:dyDescent="0.15">
      <c r="A10" s="98" t="s">
        <v>485</v>
      </c>
      <c r="B10" s="94">
        <v>9</v>
      </c>
      <c r="C10" s="94">
        <v>0.2</v>
      </c>
      <c r="D10" s="94">
        <v>2.41</v>
      </c>
      <c r="E10" s="94">
        <v>0.14000000000000001</v>
      </c>
      <c r="F10" s="106">
        <v>69800</v>
      </c>
      <c r="G10" s="106">
        <v>1200</v>
      </c>
      <c r="H10" s="94">
        <v>1410</v>
      </c>
      <c r="I10" s="94">
        <v>21</v>
      </c>
      <c r="J10" s="94">
        <v>53650</v>
      </c>
      <c r="K10" s="94">
        <v>920</v>
      </c>
      <c r="L10" s="94">
        <v>36.89</v>
      </c>
      <c r="M10" s="94">
        <v>0.95</v>
      </c>
      <c r="N10" s="94">
        <v>13780</v>
      </c>
      <c r="O10" s="94">
        <v>280</v>
      </c>
      <c r="P10" s="94">
        <v>469.5</v>
      </c>
      <c r="Q10" s="94">
        <v>8.1999999999999993</v>
      </c>
      <c r="R10" s="94">
        <v>6.6</v>
      </c>
      <c r="S10" s="94">
        <v>2.8</v>
      </c>
      <c r="T10" s="94">
        <v>1712</v>
      </c>
      <c r="U10" s="94">
        <v>37</v>
      </c>
      <c r="V10" s="94">
        <v>40.700000000000003</v>
      </c>
      <c r="W10" s="94">
        <v>0.99</v>
      </c>
      <c r="X10" s="94">
        <v>12.14</v>
      </c>
      <c r="Y10" s="94">
        <v>0.41</v>
      </c>
      <c r="Z10" s="94">
        <v>18.649999999999999</v>
      </c>
      <c r="AA10" s="94">
        <v>0.45</v>
      </c>
      <c r="AB10" s="94">
        <v>157.19999999999999</v>
      </c>
      <c r="AC10" s="94">
        <v>3.9</v>
      </c>
      <c r="AD10" s="94">
        <v>47.8</v>
      </c>
      <c r="AE10" s="94">
        <v>1</v>
      </c>
      <c r="AF10" s="94">
        <v>382.2</v>
      </c>
      <c r="AG10" s="94">
        <v>9.1999999999999993</v>
      </c>
      <c r="AH10" s="94">
        <v>37.9</v>
      </c>
      <c r="AI10" s="94">
        <v>1</v>
      </c>
      <c r="AJ10" s="94">
        <v>187.6</v>
      </c>
      <c r="AK10" s="94">
        <v>4.5999999999999996</v>
      </c>
      <c r="AL10" s="94">
        <v>12.01</v>
      </c>
      <c r="AM10" s="94">
        <v>0.28999999999999998</v>
      </c>
      <c r="AN10" s="94">
        <v>670</v>
      </c>
      <c r="AO10" s="94">
        <v>16</v>
      </c>
      <c r="AP10" s="94">
        <v>54.7</v>
      </c>
      <c r="AQ10" s="94">
        <v>1.4</v>
      </c>
      <c r="AR10" s="94">
        <v>7.09</v>
      </c>
      <c r="AS10" s="94">
        <v>0.22</v>
      </c>
      <c r="AT10" s="94">
        <v>3.57</v>
      </c>
      <c r="AU10" s="94">
        <v>0.1</v>
      </c>
      <c r="AV10" s="94"/>
      <c r="AW10" s="94"/>
      <c r="AX10" s="94"/>
      <c r="AY10" s="94"/>
      <c r="AZ10" s="94" t="str">
        <f t="shared" si="0"/>
        <v>BCR_4</v>
      </c>
      <c r="BA10" s="107">
        <f t="shared" si="16"/>
        <v>1</v>
      </c>
      <c r="BB10" s="107">
        <f t="shared" si="1"/>
        <v>1.0478260869565219</v>
      </c>
      <c r="BC10" s="107">
        <f t="shared" si="2"/>
        <v>1.9685139904628082</v>
      </c>
      <c r="BD10" s="107">
        <f t="shared" si="3"/>
        <v>1.7465498433532014</v>
      </c>
      <c r="BE10" s="107">
        <f t="shared" si="4"/>
        <v>1.063274301255845</v>
      </c>
      <c r="BF10" s="107">
        <f t="shared" si="5"/>
        <v>1.1178787878787879</v>
      </c>
      <c r="BG10" s="107">
        <f t="shared" si="6"/>
        <v>0.97730496453900706</v>
      </c>
      <c r="BH10" s="107">
        <f t="shared" si="7"/>
        <v>1.1047058823529412</v>
      </c>
      <c r="BI10" s="107">
        <f t="shared" si="8"/>
        <v>0.38823529411764701</v>
      </c>
      <c r="BJ10" s="107">
        <f t="shared" si="9"/>
        <v>1.104516129032258</v>
      </c>
      <c r="BK10" s="107">
        <f t="shared" si="10"/>
        <v>1.0710526315789475</v>
      </c>
      <c r="BL10" s="107">
        <f t="shared" si="11"/>
        <v>0.93384615384615388</v>
      </c>
      <c r="BM10" s="107">
        <f t="shared" si="12"/>
        <v>0.88809523809523805</v>
      </c>
      <c r="BN10" s="107">
        <f t="shared" si="13"/>
        <v>1.2575999999999998</v>
      </c>
      <c r="BO10" s="107">
        <f t="shared" si="14"/>
        <v>1.0170212765957447</v>
      </c>
      <c r="BP10" s="107">
        <f t="shared" si="15"/>
        <v>1.1175438596491227</v>
      </c>
      <c r="BQ10" s="107">
        <f>AH10/AH$4</f>
        <v>1.0828571428571427</v>
      </c>
      <c r="BR10" s="107">
        <f>AJ10/AJ$4</f>
        <v>1.0195652173913043</v>
      </c>
      <c r="BS10" s="107">
        <f>AL10/AL$4</f>
        <v>0.96079999999999999</v>
      </c>
      <c r="BT10" s="107">
        <f>AN10/AN$4</f>
        <v>0.98096632503660319</v>
      </c>
      <c r="BU10" s="107">
        <f>AP10/AP$4</f>
        <v>1.026266416510319</v>
      </c>
      <c r="BV10" s="107">
        <f>AR10/AR$4</f>
        <v>1.0566318926974665</v>
      </c>
      <c r="BW10" s="108">
        <f>AT10/AT$4</f>
        <v>1.0530973451327432</v>
      </c>
    </row>
    <row r="11" spans="1:75" x14ac:dyDescent="0.15">
      <c r="A11" s="98" t="s">
        <v>486</v>
      </c>
      <c r="B11" s="94">
        <v>9.27</v>
      </c>
      <c r="C11" s="94">
        <v>0.28000000000000003</v>
      </c>
      <c r="D11" s="94">
        <v>2.52</v>
      </c>
      <c r="E11" s="94">
        <v>0.15</v>
      </c>
      <c r="F11" s="106">
        <v>70000</v>
      </c>
      <c r="G11" s="106">
        <v>1300</v>
      </c>
      <c r="H11" s="94">
        <v>1394</v>
      </c>
      <c r="I11" s="94">
        <v>29</v>
      </c>
      <c r="J11" s="106">
        <v>53900</v>
      </c>
      <c r="K11" s="106">
        <v>1200</v>
      </c>
      <c r="L11" s="94">
        <v>37.1</v>
      </c>
      <c r="M11" s="94">
        <v>1.1000000000000001</v>
      </c>
      <c r="N11" s="94">
        <v>13550</v>
      </c>
      <c r="O11" s="94">
        <v>320</v>
      </c>
      <c r="P11" s="94">
        <v>460</v>
      </c>
      <c r="Q11" s="94">
        <v>10</v>
      </c>
      <c r="R11" s="94">
        <v>9.3000000000000007</v>
      </c>
      <c r="S11" s="94">
        <v>2.7</v>
      </c>
      <c r="T11" s="94">
        <v>1705</v>
      </c>
      <c r="U11" s="94">
        <v>29</v>
      </c>
      <c r="V11" s="94">
        <v>41.26</v>
      </c>
      <c r="W11" s="94">
        <v>0.95</v>
      </c>
      <c r="X11" s="94">
        <v>12.2</v>
      </c>
      <c r="Y11" s="94">
        <v>0.33</v>
      </c>
      <c r="Z11" s="94">
        <v>18.52</v>
      </c>
      <c r="AA11" s="94">
        <v>0.42</v>
      </c>
      <c r="AB11" s="94">
        <v>158.19999999999999</v>
      </c>
      <c r="AC11" s="94">
        <v>4.8</v>
      </c>
      <c r="AD11" s="94">
        <v>48.1</v>
      </c>
      <c r="AE11" s="94">
        <v>1.2</v>
      </c>
      <c r="AF11" s="94">
        <v>385</v>
      </c>
      <c r="AG11" s="94">
        <v>10</v>
      </c>
      <c r="AH11" s="94">
        <v>37.51</v>
      </c>
      <c r="AI11" s="94">
        <v>0.91</v>
      </c>
      <c r="AJ11" s="94">
        <v>187.8</v>
      </c>
      <c r="AK11" s="94">
        <v>4.4000000000000004</v>
      </c>
      <c r="AL11" s="94">
        <v>12.31</v>
      </c>
      <c r="AM11" s="94">
        <v>0.3</v>
      </c>
      <c r="AN11" s="94">
        <v>655</v>
      </c>
      <c r="AO11" s="94">
        <v>15</v>
      </c>
      <c r="AP11" s="94">
        <v>53.6</v>
      </c>
      <c r="AQ11" s="94">
        <v>1.4</v>
      </c>
      <c r="AR11" s="94">
        <v>7.25</v>
      </c>
      <c r="AS11" s="94">
        <v>0.22</v>
      </c>
      <c r="AT11" s="94">
        <v>3.52</v>
      </c>
      <c r="AU11" s="94">
        <v>0.12</v>
      </c>
      <c r="AV11" s="94"/>
      <c r="AW11" s="94"/>
      <c r="AX11" s="94"/>
      <c r="AY11" s="94"/>
      <c r="AZ11" s="94" t="str">
        <f t="shared" si="0"/>
        <v>BCR_5</v>
      </c>
      <c r="BA11" s="107">
        <f t="shared" si="16"/>
        <v>1.03</v>
      </c>
      <c r="BB11" s="107">
        <f t="shared" si="1"/>
        <v>1.0956521739130436</v>
      </c>
      <c r="BC11" s="107">
        <f t="shared" si="2"/>
        <v>1.9741544316962258</v>
      </c>
      <c r="BD11" s="107">
        <f t="shared" si="3"/>
        <v>1.7267308380385551</v>
      </c>
      <c r="BE11" s="107">
        <f t="shared" si="4"/>
        <v>1.0682289811312218</v>
      </c>
      <c r="BF11" s="107">
        <f t="shared" si="5"/>
        <v>1.1242424242424243</v>
      </c>
      <c r="BG11" s="107">
        <f t="shared" si="6"/>
        <v>0.96099290780141844</v>
      </c>
      <c r="BH11" s="107">
        <f t="shared" si="7"/>
        <v>1.0823529411764705</v>
      </c>
      <c r="BI11" s="107">
        <f t="shared" si="8"/>
        <v>0.54705882352941182</v>
      </c>
      <c r="BJ11" s="107">
        <f t="shared" si="9"/>
        <v>1.1000000000000001</v>
      </c>
      <c r="BK11" s="107">
        <f t="shared" si="10"/>
        <v>1.0857894736842104</v>
      </c>
      <c r="BL11" s="107">
        <f t="shared" si="11"/>
        <v>0.93846153846153846</v>
      </c>
      <c r="BM11" s="107">
        <f t="shared" si="12"/>
        <v>0.88190476190476186</v>
      </c>
      <c r="BN11" s="107">
        <f t="shared" si="13"/>
        <v>1.2655999999999998</v>
      </c>
      <c r="BO11" s="107">
        <f t="shared" si="14"/>
        <v>1.0234042553191489</v>
      </c>
      <c r="BP11" s="107">
        <f t="shared" si="15"/>
        <v>1.1257309941520468</v>
      </c>
      <c r="BQ11" s="107">
        <f>AH11/AH$4</f>
        <v>1.0717142857142856</v>
      </c>
      <c r="BR11" s="107">
        <f>AJ11/AJ$4</f>
        <v>1.0206521739130436</v>
      </c>
      <c r="BS11" s="107">
        <f>AL11/AL$4</f>
        <v>0.98480000000000001</v>
      </c>
      <c r="BT11" s="107">
        <f>AN11/AN$4</f>
        <v>0.95900439238653001</v>
      </c>
      <c r="BU11" s="107">
        <f>AP11/AP$4</f>
        <v>1.0056285178236399</v>
      </c>
      <c r="BV11" s="107">
        <f>AR11/AR$4</f>
        <v>1.0804769001490313</v>
      </c>
      <c r="BW11" s="108">
        <f>AT11/AT$4</f>
        <v>1.0383480825958702</v>
      </c>
    </row>
    <row r="12" spans="1:75" x14ac:dyDescent="0.15">
      <c r="A12" s="98" t="s">
        <v>487</v>
      </c>
      <c r="B12" s="94">
        <v>8.83</v>
      </c>
      <c r="C12" s="94">
        <v>0.23</v>
      </c>
      <c r="D12" s="94">
        <v>2.37</v>
      </c>
      <c r="E12" s="94">
        <v>0.13</v>
      </c>
      <c r="F12" s="106">
        <v>71200</v>
      </c>
      <c r="G12" s="106">
        <v>1200</v>
      </c>
      <c r="H12" s="94">
        <v>1366</v>
      </c>
      <c r="I12" s="94">
        <v>26</v>
      </c>
      <c r="J12" s="106">
        <v>52700</v>
      </c>
      <c r="K12" s="106">
        <v>1200</v>
      </c>
      <c r="L12" s="94">
        <v>36</v>
      </c>
      <c r="M12" s="94">
        <v>1</v>
      </c>
      <c r="N12" s="94">
        <v>13490</v>
      </c>
      <c r="O12" s="94">
        <v>300</v>
      </c>
      <c r="P12" s="94">
        <v>453.4</v>
      </c>
      <c r="Q12" s="94">
        <v>9</v>
      </c>
      <c r="R12" s="94">
        <v>8.1999999999999993</v>
      </c>
      <c r="S12" s="94">
        <v>2.8</v>
      </c>
      <c r="T12" s="94">
        <v>1684</v>
      </c>
      <c r="U12" s="94">
        <v>28</v>
      </c>
      <c r="V12" s="94">
        <v>39.729999999999997</v>
      </c>
      <c r="W12" s="94">
        <v>0.78</v>
      </c>
      <c r="X12" s="94">
        <v>11.83</v>
      </c>
      <c r="Y12" s="94">
        <v>0.32</v>
      </c>
      <c r="Z12" s="94">
        <v>18.940000000000001</v>
      </c>
      <c r="AA12" s="94">
        <v>0.42</v>
      </c>
      <c r="AB12" s="94">
        <v>153.9</v>
      </c>
      <c r="AC12" s="94">
        <v>4.7</v>
      </c>
      <c r="AD12" s="94">
        <v>45.84</v>
      </c>
      <c r="AE12" s="94">
        <v>0.93</v>
      </c>
      <c r="AF12" s="94">
        <v>377.4</v>
      </c>
      <c r="AG12" s="94">
        <v>8.1999999999999993</v>
      </c>
      <c r="AH12" s="94">
        <v>36.92</v>
      </c>
      <c r="AI12" s="94">
        <v>0.92</v>
      </c>
      <c r="AJ12" s="94">
        <v>188.8</v>
      </c>
      <c r="AK12" s="94">
        <v>4.3</v>
      </c>
      <c r="AL12" s="94">
        <v>11.87</v>
      </c>
      <c r="AM12" s="94">
        <v>0.32</v>
      </c>
      <c r="AN12" s="94">
        <v>652</v>
      </c>
      <c r="AO12" s="94">
        <v>13</v>
      </c>
      <c r="AP12" s="94">
        <v>52.5</v>
      </c>
      <c r="AQ12" s="94">
        <v>1.2</v>
      </c>
      <c r="AR12" s="94">
        <v>7.14</v>
      </c>
      <c r="AS12" s="94">
        <v>0.18</v>
      </c>
      <c r="AT12" s="94">
        <v>3.4660000000000002</v>
      </c>
      <c r="AU12" s="94">
        <v>7.9000000000000001E-2</v>
      </c>
      <c r="AV12" s="94"/>
      <c r="AW12" s="94"/>
      <c r="AX12" s="94"/>
      <c r="AY12" s="94"/>
      <c r="AZ12" s="94" t="str">
        <f t="shared" si="0"/>
        <v>BCR_6</v>
      </c>
      <c r="BA12" s="107">
        <f t="shared" si="16"/>
        <v>0.98111111111111116</v>
      </c>
      <c r="BB12" s="107">
        <f t="shared" si="1"/>
        <v>1.0304347826086957</v>
      </c>
      <c r="BC12" s="107">
        <f t="shared" si="2"/>
        <v>2.0079970790967328</v>
      </c>
      <c r="BD12" s="107">
        <f t="shared" si="3"/>
        <v>1.6920475787379241</v>
      </c>
      <c r="BE12" s="107">
        <f t="shared" si="4"/>
        <v>1.0444465177294135</v>
      </c>
      <c r="BF12" s="107">
        <f t="shared" si="5"/>
        <v>1.0909090909090908</v>
      </c>
      <c r="BG12" s="107">
        <f t="shared" si="6"/>
        <v>0.95673758865248226</v>
      </c>
      <c r="BH12" s="107">
        <f t="shared" si="7"/>
        <v>1.0668235294117647</v>
      </c>
      <c r="BI12" s="107">
        <f t="shared" si="8"/>
        <v>0.48235294117647054</v>
      </c>
      <c r="BJ12" s="107">
        <f t="shared" si="9"/>
        <v>1.0864516129032258</v>
      </c>
      <c r="BK12" s="107">
        <f t="shared" si="10"/>
        <v>1.0455263157894736</v>
      </c>
      <c r="BL12" s="107">
        <f t="shared" si="11"/>
        <v>0.91</v>
      </c>
      <c r="BM12" s="107">
        <f t="shared" si="12"/>
        <v>0.90190476190476199</v>
      </c>
      <c r="BN12" s="107">
        <f t="shared" si="13"/>
        <v>1.2312000000000001</v>
      </c>
      <c r="BO12" s="107">
        <f t="shared" si="14"/>
        <v>0.97531914893617033</v>
      </c>
      <c r="BP12" s="107">
        <f t="shared" si="15"/>
        <v>1.1035087719298244</v>
      </c>
      <c r="BQ12" s="107">
        <f t="shared" ref="BQ12:BQ20" si="17">AH12/AH$4</f>
        <v>1.0548571428571429</v>
      </c>
      <c r="BR12" s="107">
        <f t="shared" ref="BR12:BR20" si="18">AJ12/AJ$4</f>
        <v>1.0260869565217392</v>
      </c>
      <c r="BS12" s="107">
        <f t="shared" ref="BS12:BS20" si="19">AL12/AL$4</f>
        <v>0.94959999999999989</v>
      </c>
      <c r="BT12" s="107">
        <f t="shared" ref="BT12:BT20" si="20">AN12/AN$4</f>
        <v>0.9546120058565154</v>
      </c>
      <c r="BU12" s="107">
        <f t="shared" ref="BU12:BU20" si="21">AP12/AP$4</f>
        <v>0.98499061913696062</v>
      </c>
      <c r="BV12" s="107">
        <f t="shared" ref="BV12:BV20" si="22">AR12/AR$4</f>
        <v>1.0640834575260805</v>
      </c>
      <c r="BW12" s="108">
        <f t="shared" ref="BW12:BW20" si="23">AT12/AT$4</f>
        <v>1.0224188790560471</v>
      </c>
    </row>
    <row r="13" spans="1:75" x14ac:dyDescent="0.15">
      <c r="A13" s="98" t="s">
        <v>488</v>
      </c>
      <c r="B13" s="94">
        <v>8.93</v>
      </c>
      <c r="C13" s="94">
        <v>0.28000000000000003</v>
      </c>
      <c r="D13" s="94">
        <v>2.29</v>
      </c>
      <c r="E13" s="94">
        <v>0.16</v>
      </c>
      <c r="F13" s="106">
        <v>69600</v>
      </c>
      <c r="G13" s="106">
        <v>1600</v>
      </c>
      <c r="H13" s="94">
        <v>1371</v>
      </c>
      <c r="I13" s="94">
        <v>26</v>
      </c>
      <c r="J13" s="106">
        <v>52200</v>
      </c>
      <c r="K13" s="106">
        <v>1300</v>
      </c>
      <c r="L13" s="94">
        <v>33.770000000000003</v>
      </c>
      <c r="M13" s="94">
        <v>0.88</v>
      </c>
      <c r="N13" s="94">
        <v>13390</v>
      </c>
      <c r="O13" s="94">
        <v>300</v>
      </c>
      <c r="P13" s="94">
        <v>457</v>
      </c>
      <c r="Q13" s="94">
        <v>11</v>
      </c>
      <c r="R13" s="94">
        <v>12.2</v>
      </c>
      <c r="S13" s="94">
        <v>2.2999999999999998</v>
      </c>
      <c r="T13" s="94">
        <v>1639</v>
      </c>
      <c r="U13" s="94">
        <v>35</v>
      </c>
      <c r="V13" s="94">
        <v>38.9</v>
      </c>
      <c r="W13" s="94">
        <v>1.1000000000000001</v>
      </c>
      <c r="X13" s="94">
        <v>11.97</v>
      </c>
      <c r="Y13" s="94">
        <v>0.44</v>
      </c>
      <c r="Z13" s="94">
        <v>18.39</v>
      </c>
      <c r="AA13" s="94">
        <v>0.54</v>
      </c>
      <c r="AB13" s="94">
        <v>149.6</v>
      </c>
      <c r="AC13" s="94">
        <v>4.9000000000000004</v>
      </c>
      <c r="AD13" s="94">
        <v>46.2</v>
      </c>
      <c r="AE13" s="94">
        <v>1.1000000000000001</v>
      </c>
      <c r="AF13" s="94">
        <v>368.9</v>
      </c>
      <c r="AG13" s="94">
        <v>9.4</v>
      </c>
      <c r="AH13" s="94">
        <v>36.75</v>
      </c>
      <c r="AI13" s="94">
        <v>0.87</v>
      </c>
      <c r="AJ13" s="94">
        <v>179.7</v>
      </c>
      <c r="AK13" s="94">
        <v>5</v>
      </c>
      <c r="AL13" s="94">
        <v>11.75</v>
      </c>
      <c r="AM13" s="94">
        <v>0.38</v>
      </c>
      <c r="AN13" s="94">
        <v>654</v>
      </c>
      <c r="AO13" s="94">
        <v>16</v>
      </c>
      <c r="AP13" s="94">
        <v>52.9</v>
      </c>
      <c r="AQ13" s="94">
        <v>1.5</v>
      </c>
      <c r="AR13" s="94">
        <v>6.87</v>
      </c>
      <c r="AS13" s="94">
        <v>0.21</v>
      </c>
      <c r="AT13" s="94">
        <v>3.2690000000000001</v>
      </c>
      <c r="AU13" s="94">
        <v>9.7000000000000003E-2</v>
      </c>
      <c r="AV13" s="94"/>
      <c r="AW13" s="94"/>
      <c r="AX13" s="94"/>
      <c r="AY13" s="94"/>
      <c r="AZ13" s="94" t="str">
        <f t="shared" si="0"/>
        <v>BCR_7</v>
      </c>
      <c r="BA13" s="107">
        <f t="shared" si="16"/>
        <v>0.99222222222222223</v>
      </c>
      <c r="BB13" s="107">
        <f t="shared" si="1"/>
        <v>0.99565217391304361</v>
      </c>
      <c r="BC13" s="107">
        <f t="shared" si="2"/>
        <v>1.9628735492293903</v>
      </c>
      <c r="BD13" s="107">
        <f t="shared" si="3"/>
        <v>1.698241017898751</v>
      </c>
      <c r="BE13" s="107">
        <f t="shared" si="4"/>
        <v>1.0345371579786602</v>
      </c>
      <c r="BF13" s="107">
        <f t="shared" si="5"/>
        <v>1.0233333333333334</v>
      </c>
      <c r="BG13" s="107">
        <f t="shared" si="6"/>
        <v>0.94964539007092197</v>
      </c>
      <c r="BH13" s="107">
        <f t="shared" si="7"/>
        <v>1.0752941176470587</v>
      </c>
      <c r="BI13" s="107">
        <f t="shared" si="8"/>
        <v>0.71764705882352942</v>
      </c>
      <c r="BJ13" s="107">
        <f t="shared" si="9"/>
        <v>1.0574193548387096</v>
      </c>
      <c r="BK13" s="107">
        <f t="shared" si="10"/>
        <v>1.0236842105263158</v>
      </c>
      <c r="BL13" s="107">
        <f t="shared" si="11"/>
        <v>0.92076923076923078</v>
      </c>
      <c r="BM13" s="107">
        <f t="shared" si="12"/>
        <v>0.87571428571428578</v>
      </c>
      <c r="BN13" s="107">
        <f t="shared" si="13"/>
        <v>1.1967999999999999</v>
      </c>
      <c r="BO13" s="107">
        <f t="shared" si="14"/>
        <v>0.98297872340425541</v>
      </c>
      <c r="BP13" s="107">
        <f t="shared" si="15"/>
        <v>1.0786549707602338</v>
      </c>
      <c r="BQ13" s="107">
        <f t="shared" si="17"/>
        <v>1.05</v>
      </c>
      <c r="BR13" s="107">
        <f t="shared" si="18"/>
        <v>0.97663043478260858</v>
      </c>
      <c r="BS13" s="107">
        <f t="shared" si="19"/>
        <v>0.94</v>
      </c>
      <c r="BT13" s="107">
        <f t="shared" si="20"/>
        <v>0.95754026354319177</v>
      </c>
      <c r="BU13" s="107">
        <f t="shared" si="21"/>
        <v>0.99249530956848031</v>
      </c>
      <c r="BV13" s="107">
        <f t="shared" si="22"/>
        <v>1.0238450074515648</v>
      </c>
      <c r="BW13" s="108">
        <f t="shared" si="23"/>
        <v>0.96430678466076691</v>
      </c>
    </row>
    <row r="14" spans="1:75" x14ac:dyDescent="0.15">
      <c r="A14" s="98" t="s">
        <v>489</v>
      </c>
      <c r="B14" s="94">
        <v>8.85</v>
      </c>
      <c r="C14" s="94">
        <v>0.23</v>
      </c>
      <c r="D14" s="94">
        <v>2.36</v>
      </c>
      <c r="E14" s="94">
        <v>0.15</v>
      </c>
      <c r="F14" s="106">
        <v>70200</v>
      </c>
      <c r="G14" s="106">
        <v>1100</v>
      </c>
      <c r="H14" s="94">
        <v>1374</v>
      </c>
      <c r="I14" s="94">
        <v>28</v>
      </c>
      <c r="J14" s="106">
        <v>51800</v>
      </c>
      <c r="K14" s="106">
        <v>1300</v>
      </c>
      <c r="L14" s="94">
        <v>35.42</v>
      </c>
      <c r="M14" s="94">
        <v>0.94</v>
      </c>
      <c r="N14" s="94">
        <v>13350</v>
      </c>
      <c r="O14" s="94">
        <v>400</v>
      </c>
      <c r="P14" s="94">
        <v>449</v>
      </c>
      <c r="Q14" s="94">
        <v>11</v>
      </c>
      <c r="R14" s="94">
        <v>10.199999999999999</v>
      </c>
      <c r="S14" s="94">
        <v>2.6</v>
      </c>
      <c r="T14" s="94">
        <v>1621</v>
      </c>
      <c r="U14" s="94">
        <v>32</v>
      </c>
      <c r="V14" s="94">
        <v>40.1</v>
      </c>
      <c r="W14" s="94">
        <v>1</v>
      </c>
      <c r="X14" s="94">
        <v>11.98</v>
      </c>
      <c r="Y14" s="94">
        <v>0.38</v>
      </c>
      <c r="Z14" s="94">
        <v>17.88</v>
      </c>
      <c r="AA14" s="94">
        <v>0.48</v>
      </c>
      <c r="AB14" s="94">
        <v>149.30000000000001</v>
      </c>
      <c r="AC14" s="94">
        <v>4.5</v>
      </c>
      <c r="AD14" s="94">
        <v>46.23</v>
      </c>
      <c r="AE14" s="94">
        <v>0.9</v>
      </c>
      <c r="AF14" s="94">
        <v>363.1</v>
      </c>
      <c r="AG14" s="94">
        <v>9.3000000000000007</v>
      </c>
      <c r="AH14" s="94">
        <v>35.869999999999997</v>
      </c>
      <c r="AI14" s="94">
        <v>0.88</v>
      </c>
      <c r="AJ14" s="94">
        <v>174.3</v>
      </c>
      <c r="AK14" s="94">
        <v>4.3</v>
      </c>
      <c r="AL14" s="94">
        <v>11.58</v>
      </c>
      <c r="AM14" s="94">
        <v>0.28000000000000003</v>
      </c>
      <c r="AN14" s="94">
        <v>656</v>
      </c>
      <c r="AO14" s="94">
        <v>16</v>
      </c>
      <c r="AP14" s="94">
        <v>52.3</v>
      </c>
      <c r="AQ14" s="94">
        <v>1.1000000000000001</v>
      </c>
      <c r="AR14" s="94">
        <v>6.56</v>
      </c>
      <c r="AS14" s="94">
        <v>0.18</v>
      </c>
      <c r="AT14" s="94">
        <v>3.22</v>
      </c>
      <c r="AU14" s="94">
        <v>0.12</v>
      </c>
      <c r="AV14" s="94"/>
      <c r="AW14" s="94"/>
      <c r="AX14" s="94"/>
      <c r="AY14" s="94"/>
      <c r="AZ14" s="94" t="str">
        <f t="shared" si="0"/>
        <v>BCR_8</v>
      </c>
      <c r="BA14" s="107">
        <f t="shared" si="16"/>
        <v>0.98333333333333328</v>
      </c>
      <c r="BB14" s="107">
        <f t="shared" si="1"/>
        <v>1.0260869565217392</v>
      </c>
      <c r="BC14" s="107">
        <f t="shared" si="2"/>
        <v>1.9797948729296437</v>
      </c>
      <c r="BD14" s="107">
        <f t="shared" si="3"/>
        <v>1.7019570813952472</v>
      </c>
      <c r="BE14" s="107">
        <f t="shared" si="4"/>
        <v>1.0266096701780574</v>
      </c>
      <c r="BF14" s="107">
        <f t="shared" si="5"/>
        <v>1.0733333333333335</v>
      </c>
      <c r="BG14" s="107">
        <f t="shared" si="6"/>
        <v>0.94680851063829785</v>
      </c>
      <c r="BH14" s="107">
        <f t="shared" si="7"/>
        <v>1.0564705882352941</v>
      </c>
      <c r="BI14" s="107">
        <f t="shared" si="8"/>
        <v>0.6</v>
      </c>
      <c r="BJ14" s="107">
        <f t="shared" si="9"/>
        <v>1.0458064516129033</v>
      </c>
      <c r="BK14" s="107">
        <f t="shared" si="10"/>
        <v>1.0552631578947369</v>
      </c>
      <c r="BL14" s="107">
        <f t="shared" si="11"/>
        <v>0.92153846153846153</v>
      </c>
      <c r="BM14" s="107">
        <f t="shared" si="12"/>
        <v>0.85142857142857142</v>
      </c>
      <c r="BN14" s="107">
        <f t="shared" si="13"/>
        <v>1.1944000000000001</v>
      </c>
      <c r="BO14" s="107">
        <f t="shared" si="14"/>
        <v>0.98361702127659567</v>
      </c>
      <c r="BP14" s="107">
        <f t="shared" si="15"/>
        <v>1.0616959064327487</v>
      </c>
      <c r="BQ14" s="107">
        <f t="shared" si="17"/>
        <v>1.0248571428571427</v>
      </c>
      <c r="BR14" s="107">
        <f t="shared" si="18"/>
        <v>0.94728260869565228</v>
      </c>
      <c r="BS14" s="107">
        <f t="shared" si="19"/>
        <v>0.9264</v>
      </c>
      <c r="BT14" s="107">
        <f t="shared" si="20"/>
        <v>0.96046852122986826</v>
      </c>
      <c r="BU14" s="107">
        <f t="shared" si="21"/>
        <v>0.98123827392120078</v>
      </c>
      <c r="BV14" s="107">
        <f t="shared" si="22"/>
        <v>0.97764530551415796</v>
      </c>
      <c r="BW14" s="108">
        <f t="shared" si="23"/>
        <v>0.94985250737463134</v>
      </c>
    </row>
    <row r="15" spans="1:75" x14ac:dyDescent="0.15">
      <c r="A15" s="98" t="s">
        <v>490</v>
      </c>
      <c r="B15" s="94">
        <v>8.81</v>
      </c>
      <c r="C15" s="94">
        <v>0.21</v>
      </c>
      <c r="D15" s="94">
        <v>2.4</v>
      </c>
      <c r="E15" s="94">
        <v>0.13</v>
      </c>
      <c r="F15" s="106">
        <v>72400</v>
      </c>
      <c r="G15" s="106">
        <v>1500</v>
      </c>
      <c r="H15" s="94">
        <v>1369</v>
      </c>
      <c r="I15" s="94">
        <v>28</v>
      </c>
      <c r="J15" s="106">
        <v>51900</v>
      </c>
      <c r="K15" s="106">
        <v>1100</v>
      </c>
      <c r="L15" s="94">
        <v>36.03</v>
      </c>
      <c r="M15" s="94">
        <v>0.9</v>
      </c>
      <c r="N15" s="94">
        <v>13420</v>
      </c>
      <c r="O15" s="94">
        <v>310</v>
      </c>
      <c r="P15" s="94">
        <v>448</v>
      </c>
      <c r="Q15" s="94">
        <v>9.1</v>
      </c>
      <c r="R15" s="94">
        <v>10.4</v>
      </c>
      <c r="S15" s="94">
        <v>2.5</v>
      </c>
      <c r="T15" s="94">
        <v>1627</v>
      </c>
      <c r="U15" s="94">
        <v>29</v>
      </c>
      <c r="V15" s="94">
        <v>40.28</v>
      </c>
      <c r="W15" s="94">
        <v>0.85</v>
      </c>
      <c r="X15" s="94">
        <v>12.24</v>
      </c>
      <c r="Y15" s="94">
        <v>0.39</v>
      </c>
      <c r="Z15" s="94">
        <v>18.079999999999998</v>
      </c>
      <c r="AA15" s="94">
        <v>0.47</v>
      </c>
      <c r="AB15" s="94">
        <v>143.30000000000001</v>
      </c>
      <c r="AC15" s="94">
        <v>3.5</v>
      </c>
      <c r="AD15" s="94">
        <v>45.6</v>
      </c>
      <c r="AE15" s="94">
        <v>1.1000000000000001</v>
      </c>
      <c r="AF15" s="94">
        <v>362.6</v>
      </c>
      <c r="AG15" s="94">
        <v>8.3000000000000007</v>
      </c>
      <c r="AH15" s="94">
        <v>36.36</v>
      </c>
      <c r="AI15" s="94">
        <v>0.8</v>
      </c>
      <c r="AJ15" s="94">
        <v>182.3</v>
      </c>
      <c r="AK15" s="94">
        <v>4.5</v>
      </c>
      <c r="AL15" s="94">
        <v>11.59</v>
      </c>
      <c r="AM15" s="94">
        <v>0.33</v>
      </c>
      <c r="AN15" s="94">
        <v>677</v>
      </c>
      <c r="AO15" s="94">
        <v>14</v>
      </c>
      <c r="AP15" s="94">
        <v>53</v>
      </c>
      <c r="AQ15" s="94">
        <v>1.4</v>
      </c>
      <c r="AR15" s="94">
        <v>7</v>
      </c>
      <c r="AS15" s="94">
        <v>0.18</v>
      </c>
      <c r="AT15" s="94">
        <v>3.4729999999999999</v>
      </c>
      <c r="AU15" s="94">
        <v>8.7999999999999995E-2</v>
      </c>
      <c r="AV15" s="94"/>
      <c r="AW15" s="94"/>
      <c r="AX15" s="94"/>
      <c r="AY15" s="94"/>
      <c r="AZ15" s="94" t="str">
        <f t="shared" si="0"/>
        <v>BCR_9</v>
      </c>
      <c r="BA15" s="107">
        <f t="shared" si="16"/>
        <v>0.97888888888888892</v>
      </c>
      <c r="BB15" s="107">
        <f t="shared" si="1"/>
        <v>1.0434782608695652</v>
      </c>
      <c r="BC15" s="107">
        <f t="shared" si="2"/>
        <v>2.0418397264972392</v>
      </c>
      <c r="BD15" s="107">
        <f t="shared" si="3"/>
        <v>1.6957636422344202</v>
      </c>
      <c r="BE15" s="107">
        <f t="shared" si="4"/>
        <v>1.0285915421282079</v>
      </c>
      <c r="BF15" s="107">
        <f t="shared" si="5"/>
        <v>1.0918181818181818</v>
      </c>
      <c r="BG15" s="107">
        <f t="shared" si="6"/>
        <v>0.95177304964539011</v>
      </c>
      <c r="BH15" s="107">
        <f t="shared" si="7"/>
        <v>1.0541176470588236</v>
      </c>
      <c r="BI15" s="107">
        <f t="shared" si="8"/>
        <v>0.61176470588235299</v>
      </c>
      <c r="BJ15" s="107">
        <f t="shared" si="9"/>
        <v>1.0496774193548386</v>
      </c>
      <c r="BK15" s="107">
        <f t="shared" si="10"/>
        <v>1.06</v>
      </c>
      <c r="BL15" s="107">
        <f t="shared" si="11"/>
        <v>0.94153846153846155</v>
      </c>
      <c r="BM15" s="107">
        <f t="shared" si="12"/>
        <v>0.86095238095238091</v>
      </c>
      <c r="BN15" s="107">
        <f t="shared" si="13"/>
        <v>1.1464000000000001</v>
      </c>
      <c r="BO15" s="107">
        <f t="shared" si="14"/>
        <v>0.97021276595744688</v>
      </c>
      <c r="BP15" s="107">
        <f t="shared" si="15"/>
        <v>1.0602339181286551</v>
      </c>
      <c r="BQ15" s="107">
        <f t="shared" si="17"/>
        <v>1.0388571428571429</v>
      </c>
      <c r="BR15" s="107">
        <f t="shared" si="18"/>
        <v>0.99076086956521747</v>
      </c>
      <c r="BS15" s="107">
        <f t="shared" si="19"/>
        <v>0.92720000000000002</v>
      </c>
      <c r="BT15" s="107">
        <f t="shared" si="20"/>
        <v>0.99121522693997077</v>
      </c>
      <c r="BU15" s="107">
        <f t="shared" si="21"/>
        <v>0.99437148217636029</v>
      </c>
      <c r="BV15" s="107">
        <f t="shared" si="22"/>
        <v>1.0432190760059612</v>
      </c>
      <c r="BW15" s="108">
        <f t="shared" si="23"/>
        <v>1.0244837758112093</v>
      </c>
    </row>
    <row r="16" spans="1:75" x14ac:dyDescent="0.15">
      <c r="A16" s="98" t="s">
        <v>491</v>
      </c>
      <c r="B16" s="94">
        <v>9.02</v>
      </c>
      <c r="C16" s="94">
        <v>0.25</v>
      </c>
      <c r="D16" s="94">
        <v>2.46</v>
      </c>
      <c r="E16" s="94">
        <v>0.16</v>
      </c>
      <c r="F16" s="106">
        <v>72800</v>
      </c>
      <c r="G16" s="106">
        <v>1600</v>
      </c>
      <c r="H16" s="94">
        <v>1327</v>
      </c>
      <c r="I16" s="94">
        <v>26</v>
      </c>
      <c r="J16" s="106">
        <v>52400</v>
      </c>
      <c r="K16" s="106">
        <v>1200</v>
      </c>
      <c r="L16" s="94">
        <v>37.200000000000003</v>
      </c>
      <c r="M16" s="94">
        <v>1</v>
      </c>
      <c r="N16" s="94">
        <v>13350</v>
      </c>
      <c r="O16" s="94">
        <v>330</v>
      </c>
      <c r="P16" s="94">
        <v>443.3</v>
      </c>
      <c r="Q16" s="94">
        <v>9.1999999999999993</v>
      </c>
      <c r="R16" s="94">
        <v>8.6999999999999993</v>
      </c>
      <c r="S16" s="94">
        <v>2.5</v>
      </c>
      <c r="T16" s="94">
        <v>1561</v>
      </c>
      <c r="U16" s="94">
        <v>35</v>
      </c>
      <c r="V16" s="94">
        <v>38.1</v>
      </c>
      <c r="W16" s="94">
        <v>1</v>
      </c>
      <c r="X16" s="94">
        <v>11.95</v>
      </c>
      <c r="Y16" s="94">
        <v>0.39</v>
      </c>
      <c r="Z16" s="94">
        <v>17.670000000000002</v>
      </c>
      <c r="AA16" s="94">
        <v>0.49</v>
      </c>
      <c r="AB16" s="94">
        <v>145.30000000000001</v>
      </c>
      <c r="AC16" s="94">
        <v>3.1</v>
      </c>
      <c r="AD16" s="94">
        <v>46.3</v>
      </c>
      <c r="AE16" s="94">
        <v>1.1000000000000001</v>
      </c>
      <c r="AF16" s="94">
        <v>368</v>
      </c>
      <c r="AG16" s="94">
        <v>10</v>
      </c>
      <c r="AH16" s="94">
        <v>38.299999999999997</v>
      </c>
      <c r="AI16" s="94">
        <v>1</v>
      </c>
      <c r="AJ16" s="94">
        <v>190.9</v>
      </c>
      <c r="AK16" s="94">
        <v>5.4</v>
      </c>
      <c r="AL16" s="94">
        <v>11.61</v>
      </c>
      <c r="AM16" s="94">
        <v>0.32</v>
      </c>
      <c r="AN16" s="94">
        <v>661</v>
      </c>
      <c r="AO16" s="94">
        <v>17</v>
      </c>
      <c r="AP16" s="94">
        <v>51.6</v>
      </c>
      <c r="AQ16" s="94">
        <v>1.3</v>
      </c>
      <c r="AR16" s="94">
        <v>7.35</v>
      </c>
      <c r="AS16" s="94">
        <v>0.23</v>
      </c>
      <c r="AT16" s="94">
        <v>3.57</v>
      </c>
      <c r="AU16" s="94">
        <v>0.12</v>
      </c>
      <c r="AV16" s="94"/>
      <c r="AW16" s="94"/>
      <c r="AX16" s="94"/>
      <c r="AY16" s="94"/>
      <c r="AZ16" s="94" t="str">
        <f t="shared" si="0"/>
        <v>BCR_10</v>
      </c>
      <c r="BA16" s="107">
        <f t="shared" si="16"/>
        <v>1.0022222222222221</v>
      </c>
      <c r="BB16" s="107">
        <f t="shared" si="1"/>
        <v>1.0695652173913044</v>
      </c>
      <c r="BC16" s="107">
        <f t="shared" si="2"/>
        <v>2.053120608964075</v>
      </c>
      <c r="BD16" s="107">
        <f t="shared" si="3"/>
        <v>1.6437387532834737</v>
      </c>
      <c r="BE16" s="107">
        <f t="shared" si="4"/>
        <v>1.0385009018789615</v>
      </c>
      <c r="BF16" s="107">
        <f t="shared" si="5"/>
        <v>1.1272727272727274</v>
      </c>
      <c r="BG16" s="107">
        <f t="shared" si="6"/>
        <v>0.94680851063829785</v>
      </c>
      <c r="BH16" s="107">
        <f t="shared" si="7"/>
        <v>1.0430588235294118</v>
      </c>
      <c r="BI16" s="107">
        <f t="shared" si="8"/>
        <v>0.5117647058823529</v>
      </c>
      <c r="BJ16" s="107">
        <f t="shared" si="9"/>
        <v>1.0070967741935484</v>
      </c>
      <c r="BK16" s="107">
        <f t="shared" si="10"/>
        <v>1.0026315789473685</v>
      </c>
      <c r="BL16" s="107">
        <f t="shared" si="11"/>
        <v>0.91923076923076918</v>
      </c>
      <c r="BM16" s="107">
        <f t="shared" si="12"/>
        <v>0.84142857142857153</v>
      </c>
      <c r="BN16" s="107">
        <f t="shared" si="13"/>
        <v>1.1624000000000001</v>
      </c>
      <c r="BO16" s="107">
        <f t="shared" si="14"/>
        <v>0.98510638297872333</v>
      </c>
      <c r="BP16" s="107">
        <f t="shared" si="15"/>
        <v>1.0760233918128654</v>
      </c>
      <c r="BQ16" s="107">
        <f t="shared" si="17"/>
        <v>1.0942857142857143</v>
      </c>
      <c r="BR16" s="107">
        <f t="shared" si="18"/>
        <v>1.0375000000000001</v>
      </c>
      <c r="BS16" s="107">
        <f t="shared" si="19"/>
        <v>0.92879999999999996</v>
      </c>
      <c r="BT16" s="107">
        <f t="shared" si="20"/>
        <v>0.96778916544655935</v>
      </c>
      <c r="BU16" s="107">
        <f t="shared" si="21"/>
        <v>0.96810506566604138</v>
      </c>
      <c r="BV16" s="107">
        <f t="shared" si="22"/>
        <v>1.0953800298062593</v>
      </c>
      <c r="BW16" s="108">
        <f t="shared" si="23"/>
        <v>1.0530973451327432</v>
      </c>
    </row>
    <row r="17" spans="1:75" x14ac:dyDescent="0.15">
      <c r="A17" s="98" t="s">
        <v>492</v>
      </c>
      <c r="B17" s="94">
        <v>9</v>
      </c>
      <c r="C17" s="94">
        <v>0.24</v>
      </c>
      <c r="D17" s="94">
        <v>2.39</v>
      </c>
      <c r="E17" s="94">
        <v>0.16</v>
      </c>
      <c r="F17" s="106">
        <v>71600</v>
      </c>
      <c r="G17" s="106">
        <v>1400</v>
      </c>
      <c r="H17" s="94">
        <v>1350</v>
      </c>
      <c r="I17" s="94">
        <v>24</v>
      </c>
      <c r="J17" s="106">
        <v>52100</v>
      </c>
      <c r="K17" s="106">
        <v>1100</v>
      </c>
      <c r="L17" s="94">
        <v>35.71</v>
      </c>
      <c r="M17" s="94">
        <v>0.76</v>
      </c>
      <c r="N17" s="94">
        <v>13430</v>
      </c>
      <c r="O17" s="94">
        <v>250</v>
      </c>
      <c r="P17" s="94">
        <v>445.9</v>
      </c>
      <c r="Q17" s="94">
        <v>8.3000000000000007</v>
      </c>
      <c r="R17" s="94">
        <v>9</v>
      </c>
      <c r="S17" s="94">
        <v>2.5</v>
      </c>
      <c r="T17" s="94">
        <v>1662</v>
      </c>
      <c r="U17" s="94">
        <v>31</v>
      </c>
      <c r="V17" s="94">
        <v>39.5</v>
      </c>
      <c r="W17" s="94">
        <v>1.1000000000000001</v>
      </c>
      <c r="X17" s="94">
        <v>11.46</v>
      </c>
      <c r="Y17" s="94">
        <v>0.36</v>
      </c>
      <c r="Z17" s="94">
        <v>17.760000000000002</v>
      </c>
      <c r="AA17" s="94">
        <v>0.45</v>
      </c>
      <c r="AB17" s="94">
        <v>146.5</v>
      </c>
      <c r="AC17" s="94">
        <v>3.5</v>
      </c>
      <c r="AD17" s="94">
        <v>45.3</v>
      </c>
      <c r="AE17" s="94">
        <v>1.1000000000000001</v>
      </c>
      <c r="AF17" s="94">
        <v>369.8</v>
      </c>
      <c r="AG17" s="94">
        <v>7.6</v>
      </c>
      <c r="AH17" s="94">
        <v>36.869999999999997</v>
      </c>
      <c r="AI17" s="94">
        <v>0.86</v>
      </c>
      <c r="AJ17" s="94">
        <v>184.8</v>
      </c>
      <c r="AK17" s="94">
        <v>4.3</v>
      </c>
      <c r="AL17" s="94">
        <v>11.43</v>
      </c>
      <c r="AM17" s="94">
        <v>0.24</v>
      </c>
      <c r="AN17" s="94">
        <v>644</v>
      </c>
      <c r="AO17" s="94">
        <v>19</v>
      </c>
      <c r="AP17" s="94">
        <v>51.1</v>
      </c>
      <c r="AQ17" s="94">
        <v>1</v>
      </c>
      <c r="AR17" s="94">
        <v>6.87</v>
      </c>
      <c r="AS17" s="94">
        <v>0.22</v>
      </c>
      <c r="AT17" s="94">
        <v>3.52</v>
      </c>
      <c r="AU17" s="94">
        <v>0.1</v>
      </c>
      <c r="AV17" s="94"/>
      <c r="AW17" s="94"/>
      <c r="AX17" s="94"/>
      <c r="AY17" s="94"/>
      <c r="AZ17" s="94" t="str">
        <f t="shared" si="0"/>
        <v>BCR_11</v>
      </c>
      <c r="BA17" s="107">
        <f t="shared" si="16"/>
        <v>1</v>
      </c>
      <c r="BB17" s="107">
        <f t="shared" si="1"/>
        <v>1.0391304347826089</v>
      </c>
      <c r="BC17" s="107">
        <f t="shared" si="2"/>
        <v>2.0192779615635681</v>
      </c>
      <c r="BD17" s="107">
        <f t="shared" si="3"/>
        <v>1.6722285734232778</v>
      </c>
      <c r="BE17" s="107">
        <f t="shared" si="4"/>
        <v>1.0325552860285094</v>
      </c>
      <c r="BF17" s="107">
        <f t="shared" si="5"/>
        <v>1.082121212121212</v>
      </c>
      <c r="BG17" s="107">
        <f t="shared" si="6"/>
        <v>0.95248226950354609</v>
      </c>
      <c r="BH17" s="107">
        <f t="shared" si="7"/>
        <v>1.0491764705882352</v>
      </c>
      <c r="BI17" s="107">
        <f t="shared" si="8"/>
        <v>0.52941176470588236</v>
      </c>
      <c r="BJ17" s="107">
        <f t="shared" si="9"/>
        <v>1.072258064516129</v>
      </c>
      <c r="BK17" s="107">
        <f t="shared" si="10"/>
        <v>1.0394736842105263</v>
      </c>
      <c r="BL17" s="107">
        <f t="shared" si="11"/>
        <v>0.8815384615384616</v>
      </c>
      <c r="BM17" s="107">
        <f t="shared" si="12"/>
        <v>0.84571428571428575</v>
      </c>
      <c r="BN17" s="107">
        <f t="shared" si="13"/>
        <v>1.1719999999999999</v>
      </c>
      <c r="BO17" s="107">
        <f t="shared" si="14"/>
        <v>0.96382978723404245</v>
      </c>
      <c r="BP17" s="107">
        <f t="shared" si="15"/>
        <v>1.0812865497076023</v>
      </c>
      <c r="BQ17" s="107">
        <f t="shared" si="17"/>
        <v>1.0534285714285714</v>
      </c>
      <c r="BR17" s="107">
        <f t="shared" si="18"/>
        <v>1.0043478260869565</v>
      </c>
      <c r="BS17" s="107">
        <f t="shared" si="19"/>
        <v>0.91439999999999999</v>
      </c>
      <c r="BT17" s="107">
        <f t="shared" si="20"/>
        <v>0.94289897510980969</v>
      </c>
      <c r="BU17" s="107">
        <f t="shared" si="21"/>
        <v>0.95872420262664171</v>
      </c>
      <c r="BV17" s="107">
        <f t="shared" si="22"/>
        <v>1.0238450074515648</v>
      </c>
      <c r="BW17" s="108">
        <f t="shared" si="23"/>
        <v>1.0383480825958702</v>
      </c>
    </row>
    <row r="18" spans="1:75" x14ac:dyDescent="0.15">
      <c r="A18" s="98" t="s">
        <v>493</v>
      </c>
      <c r="B18" s="94">
        <v>9.0500000000000007</v>
      </c>
      <c r="C18" s="94">
        <v>0.31</v>
      </c>
      <c r="D18" s="94">
        <v>2.4900000000000002</v>
      </c>
      <c r="E18" s="94">
        <v>0.18</v>
      </c>
      <c r="F18" s="106">
        <v>70900</v>
      </c>
      <c r="G18" s="106">
        <v>1400</v>
      </c>
      <c r="H18" s="94">
        <v>1384</v>
      </c>
      <c r="I18" s="94">
        <v>28</v>
      </c>
      <c r="J18" s="106">
        <v>54100</v>
      </c>
      <c r="K18" s="106">
        <v>1500</v>
      </c>
      <c r="L18" s="94">
        <v>36.6</v>
      </c>
      <c r="M18" s="94">
        <v>1</v>
      </c>
      <c r="N18" s="94">
        <v>13520</v>
      </c>
      <c r="O18" s="94">
        <v>370</v>
      </c>
      <c r="P18" s="94">
        <v>463</v>
      </c>
      <c r="Q18" s="94">
        <v>12</v>
      </c>
      <c r="R18" s="94">
        <v>9.9</v>
      </c>
      <c r="S18" s="94">
        <v>2.5</v>
      </c>
      <c r="T18" s="94">
        <v>1711</v>
      </c>
      <c r="U18" s="94">
        <v>45</v>
      </c>
      <c r="V18" s="94">
        <v>41</v>
      </c>
      <c r="W18" s="94">
        <v>1</v>
      </c>
      <c r="X18" s="94">
        <v>12.03</v>
      </c>
      <c r="Y18" s="94">
        <v>0.34</v>
      </c>
      <c r="Z18" s="94">
        <v>18.260000000000002</v>
      </c>
      <c r="AA18" s="94">
        <v>0.51</v>
      </c>
      <c r="AB18" s="94">
        <v>154.80000000000001</v>
      </c>
      <c r="AC18" s="94">
        <v>6</v>
      </c>
      <c r="AD18" s="94">
        <v>46.1</v>
      </c>
      <c r="AE18" s="94">
        <v>1.1000000000000001</v>
      </c>
      <c r="AF18" s="94">
        <v>372</v>
      </c>
      <c r="AG18" s="94">
        <v>11</v>
      </c>
      <c r="AH18" s="94">
        <v>37.6</v>
      </c>
      <c r="AI18" s="94">
        <v>1.2</v>
      </c>
      <c r="AJ18" s="94">
        <v>192.8</v>
      </c>
      <c r="AK18" s="94">
        <v>5.3</v>
      </c>
      <c r="AL18" s="94">
        <v>12.08</v>
      </c>
      <c r="AM18" s="94">
        <v>0.28000000000000003</v>
      </c>
      <c r="AN18" s="94">
        <v>657</v>
      </c>
      <c r="AO18" s="94">
        <v>18</v>
      </c>
      <c r="AP18" s="94">
        <v>53.8</v>
      </c>
      <c r="AQ18" s="94">
        <v>1.4</v>
      </c>
      <c r="AR18" s="94">
        <v>7.29</v>
      </c>
      <c r="AS18" s="94">
        <v>0.28999999999999998</v>
      </c>
      <c r="AT18" s="94">
        <v>3.45</v>
      </c>
      <c r="AU18" s="94">
        <v>0.14000000000000001</v>
      </c>
      <c r="AV18" s="94"/>
      <c r="AW18" s="94"/>
      <c r="AX18" s="94"/>
      <c r="AY18" s="94"/>
      <c r="AZ18" s="94" t="str">
        <f t="shared" si="0"/>
        <v>BCR_12</v>
      </c>
      <c r="BA18" s="107">
        <f t="shared" si="16"/>
        <v>1.0055555555555555</v>
      </c>
      <c r="BB18" s="107">
        <f t="shared" si="1"/>
        <v>1.0826086956521741</v>
      </c>
      <c r="BC18" s="107">
        <f t="shared" si="2"/>
        <v>1.9995364172466059</v>
      </c>
      <c r="BD18" s="107">
        <f t="shared" si="3"/>
        <v>1.7143439597169012</v>
      </c>
      <c r="BE18" s="107">
        <f t="shared" si="4"/>
        <v>1.0721927250315233</v>
      </c>
      <c r="BF18" s="107">
        <f t="shared" si="5"/>
        <v>1.1090909090909091</v>
      </c>
      <c r="BG18" s="107">
        <f t="shared" si="6"/>
        <v>0.95886524822695041</v>
      </c>
      <c r="BH18" s="107">
        <f t="shared" si="7"/>
        <v>1.0894117647058823</v>
      </c>
      <c r="BI18" s="107">
        <f t="shared" si="8"/>
        <v>0.58235294117647063</v>
      </c>
      <c r="BJ18" s="107">
        <f t="shared" si="9"/>
        <v>1.1038709677419354</v>
      </c>
      <c r="BK18" s="107">
        <f t="shared" si="10"/>
        <v>1.0789473684210527</v>
      </c>
      <c r="BL18" s="107">
        <f t="shared" si="11"/>
        <v>0.92538461538461536</v>
      </c>
      <c r="BM18" s="107">
        <f t="shared" si="12"/>
        <v>0.86952380952380959</v>
      </c>
      <c r="BN18" s="107">
        <f t="shared" si="13"/>
        <v>1.2384000000000002</v>
      </c>
      <c r="BO18" s="107">
        <f t="shared" si="14"/>
        <v>0.98085106382978726</v>
      </c>
      <c r="BP18" s="107">
        <f t="shared" si="15"/>
        <v>1.0877192982456141</v>
      </c>
      <c r="BQ18" s="107">
        <f t="shared" si="17"/>
        <v>1.0742857142857143</v>
      </c>
      <c r="BR18" s="107">
        <f t="shared" si="18"/>
        <v>1.0478260869565219</v>
      </c>
      <c r="BS18" s="107">
        <f t="shared" si="19"/>
        <v>0.96640000000000004</v>
      </c>
      <c r="BT18" s="107">
        <f t="shared" si="20"/>
        <v>0.9619326500732065</v>
      </c>
      <c r="BU18" s="107">
        <f t="shared" si="21"/>
        <v>1.0093808630393997</v>
      </c>
      <c r="BV18" s="107">
        <f t="shared" si="22"/>
        <v>1.0864381520119226</v>
      </c>
      <c r="BW18" s="108">
        <f t="shared" si="23"/>
        <v>1.0176991150442478</v>
      </c>
    </row>
    <row r="19" spans="1:75" x14ac:dyDescent="0.15">
      <c r="A19" s="98" t="s">
        <v>494</v>
      </c>
      <c r="B19" s="94">
        <v>8.7200000000000006</v>
      </c>
      <c r="C19" s="94">
        <v>0.26</v>
      </c>
      <c r="D19" s="94">
        <v>2.5099999999999998</v>
      </c>
      <c r="E19" s="94">
        <v>0.16</v>
      </c>
      <c r="F19" s="106">
        <v>70900</v>
      </c>
      <c r="G19" s="106">
        <v>1700</v>
      </c>
      <c r="H19" s="94">
        <v>1362</v>
      </c>
      <c r="I19" s="94">
        <v>28</v>
      </c>
      <c r="J19" s="106">
        <v>53100</v>
      </c>
      <c r="K19" s="106">
        <v>1600</v>
      </c>
      <c r="L19" s="94">
        <v>35.4</v>
      </c>
      <c r="M19" s="94">
        <v>1</v>
      </c>
      <c r="N19" s="94">
        <v>13630</v>
      </c>
      <c r="O19" s="94">
        <v>350</v>
      </c>
      <c r="P19" s="94">
        <v>459</v>
      </c>
      <c r="Q19" s="94">
        <v>10</v>
      </c>
      <c r="R19" s="94">
        <v>9.6999999999999993</v>
      </c>
      <c r="S19" s="94">
        <v>2.4</v>
      </c>
      <c r="T19" s="94">
        <v>1605</v>
      </c>
      <c r="U19" s="94">
        <v>44</v>
      </c>
      <c r="V19" s="94">
        <v>39.4</v>
      </c>
      <c r="W19" s="94">
        <v>1.1000000000000001</v>
      </c>
      <c r="X19" s="94">
        <v>11.57</v>
      </c>
      <c r="Y19" s="94">
        <v>0.47</v>
      </c>
      <c r="Z19" s="94">
        <v>18.2</v>
      </c>
      <c r="AA19" s="94">
        <v>0.6</v>
      </c>
      <c r="AB19" s="94">
        <v>159.6</v>
      </c>
      <c r="AC19" s="94">
        <v>6</v>
      </c>
      <c r="AD19" s="94">
        <v>44.7</v>
      </c>
      <c r="AE19" s="94">
        <v>1.3</v>
      </c>
      <c r="AF19" s="94">
        <v>371</v>
      </c>
      <c r="AG19" s="94">
        <v>13</v>
      </c>
      <c r="AH19" s="94">
        <v>37.299999999999997</v>
      </c>
      <c r="AI19" s="94">
        <v>1.3</v>
      </c>
      <c r="AJ19" s="94">
        <v>182.6</v>
      </c>
      <c r="AK19" s="94">
        <v>5</v>
      </c>
      <c r="AL19" s="94">
        <v>11.89</v>
      </c>
      <c r="AM19" s="94">
        <v>0.36</v>
      </c>
      <c r="AN19" s="94">
        <v>665</v>
      </c>
      <c r="AO19" s="94">
        <v>24</v>
      </c>
      <c r="AP19" s="94">
        <v>52.6</v>
      </c>
      <c r="AQ19" s="94">
        <v>1.8</v>
      </c>
      <c r="AR19" s="94">
        <v>6.68</v>
      </c>
      <c r="AS19" s="94">
        <v>0.23</v>
      </c>
      <c r="AT19" s="94">
        <v>3.37</v>
      </c>
      <c r="AU19" s="94">
        <v>0.14000000000000001</v>
      </c>
      <c r="AV19" s="94"/>
      <c r="AW19" s="94"/>
      <c r="AX19" s="94"/>
      <c r="AY19" s="94"/>
      <c r="AZ19" s="94" t="str">
        <f t="shared" si="0"/>
        <v>BCR_13</v>
      </c>
      <c r="BA19" s="107">
        <f t="shared" si="16"/>
        <v>0.96888888888888891</v>
      </c>
      <c r="BB19" s="107">
        <f t="shared" si="1"/>
        <v>1.0913043478260869</v>
      </c>
      <c r="BC19" s="107">
        <f t="shared" si="2"/>
        <v>1.9995364172466059</v>
      </c>
      <c r="BD19" s="107">
        <f t="shared" si="3"/>
        <v>1.6870928274092625</v>
      </c>
      <c r="BE19" s="107">
        <f t="shared" si="4"/>
        <v>1.0523740055300164</v>
      </c>
      <c r="BF19" s="107">
        <f t="shared" si="5"/>
        <v>1.0727272727272728</v>
      </c>
      <c r="BG19" s="107">
        <f t="shared" si="6"/>
        <v>0.96666666666666667</v>
      </c>
      <c r="BH19" s="107">
        <f t="shared" si="7"/>
        <v>1.08</v>
      </c>
      <c r="BI19" s="107">
        <f t="shared" si="8"/>
        <v>0.57058823529411762</v>
      </c>
      <c r="BJ19" s="107">
        <f t="shared" si="9"/>
        <v>1.0354838709677419</v>
      </c>
      <c r="BK19" s="107">
        <f t="shared" si="10"/>
        <v>1.0368421052631578</v>
      </c>
      <c r="BL19" s="107">
        <f t="shared" si="11"/>
        <v>0.89</v>
      </c>
      <c r="BM19" s="107">
        <f t="shared" si="12"/>
        <v>0.86666666666666659</v>
      </c>
      <c r="BN19" s="107">
        <f t="shared" si="13"/>
        <v>1.2767999999999999</v>
      </c>
      <c r="BO19" s="107">
        <f t="shared" si="14"/>
        <v>0.95106382978723414</v>
      </c>
      <c r="BP19" s="107">
        <f t="shared" si="15"/>
        <v>1.0847953216374269</v>
      </c>
      <c r="BQ19" s="107">
        <f t="shared" si="17"/>
        <v>1.0657142857142856</v>
      </c>
      <c r="BR19" s="107">
        <f t="shared" si="18"/>
        <v>0.99239130434782608</v>
      </c>
      <c r="BS19" s="107">
        <f t="shared" si="19"/>
        <v>0.95120000000000005</v>
      </c>
      <c r="BT19" s="107">
        <f t="shared" si="20"/>
        <v>0.97364568081991221</v>
      </c>
      <c r="BU19" s="107">
        <f t="shared" si="21"/>
        <v>0.9868667917448406</v>
      </c>
      <c r="BV19" s="107">
        <f t="shared" si="22"/>
        <v>0.99552906110283157</v>
      </c>
      <c r="BW19" s="108">
        <f t="shared" si="23"/>
        <v>0.99410029498525077</v>
      </c>
    </row>
    <row r="20" spans="1:75" x14ac:dyDescent="0.15">
      <c r="A20" s="98" t="s">
        <v>495</v>
      </c>
      <c r="B20" s="94">
        <v>9.2200000000000006</v>
      </c>
      <c r="C20" s="94">
        <v>0.31</v>
      </c>
      <c r="D20" s="94">
        <v>2.64</v>
      </c>
      <c r="E20" s="94">
        <v>0.19</v>
      </c>
      <c r="F20" s="106">
        <v>71200</v>
      </c>
      <c r="G20" s="106">
        <v>1600</v>
      </c>
      <c r="H20" s="94">
        <v>1376</v>
      </c>
      <c r="I20" s="94">
        <v>33</v>
      </c>
      <c r="J20" s="106">
        <v>53100</v>
      </c>
      <c r="K20" s="106">
        <v>1400</v>
      </c>
      <c r="L20" s="94">
        <v>35.799999999999997</v>
      </c>
      <c r="M20" s="94">
        <v>1</v>
      </c>
      <c r="N20" s="94">
        <v>13370</v>
      </c>
      <c r="O20" s="94">
        <v>360</v>
      </c>
      <c r="P20" s="94">
        <v>464</v>
      </c>
      <c r="Q20" s="94">
        <v>13</v>
      </c>
      <c r="R20" s="94">
        <v>9.8000000000000007</v>
      </c>
      <c r="S20" s="94">
        <v>2.4</v>
      </c>
      <c r="T20" s="94">
        <v>1654</v>
      </c>
      <c r="U20" s="94">
        <v>51</v>
      </c>
      <c r="V20" s="94">
        <v>40</v>
      </c>
      <c r="W20" s="94">
        <v>1.1000000000000001</v>
      </c>
      <c r="X20" s="94">
        <v>12.03</v>
      </c>
      <c r="Y20" s="94">
        <v>0.32</v>
      </c>
      <c r="Z20" s="94">
        <v>18.27</v>
      </c>
      <c r="AA20" s="94">
        <v>0.54</v>
      </c>
      <c r="AB20" s="94">
        <v>158.80000000000001</v>
      </c>
      <c r="AC20" s="94">
        <v>5.7</v>
      </c>
      <c r="AD20" s="94">
        <v>45.5</v>
      </c>
      <c r="AE20" s="94">
        <v>1.3</v>
      </c>
      <c r="AF20" s="94">
        <v>380</v>
      </c>
      <c r="AG20" s="94">
        <v>14</v>
      </c>
      <c r="AH20" s="94">
        <v>37.799999999999997</v>
      </c>
      <c r="AI20" s="94">
        <v>1.2</v>
      </c>
      <c r="AJ20" s="94">
        <v>183.9</v>
      </c>
      <c r="AK20" s="94">
        <v>5.3</v>
      </c>
      <c r="AL20" s="94">
        <v>11.63</v>
      </c>
      <c r="AM20" s="94">
        <v>0.34</v>
      </c>
      <c r="AN20" s="94">
        <v>639</v>
      </c>
      <c r="AO20" s="94">
        <v>17</v>
      </c>
      <c r="AP20" s="94">
        <v>52.1</v>
      </c>
      <c r="AQ20" s="94">
        <v>1.3</v>
      </c>
      <c r="AR20" s="94">
        <v>7.11</v>
      </c>
      <c r="AS20" s="94">
        <v>0.22</v>
      </c>
      <c r="AT20" s="94">
        <v>3.43</v>
      </c>
      <c r="AU20" s="94">
        <v>0.11</v>
      </c>
      <c r="AV20" s="94"/>
      <c r="AW20" s="94"/>
      <c r="AX20" s="94"/>
      <c r="AY20" s="94"/>
      <c r="AZ20" s="94" t="str">
        <f t="shared" si="0"/>
        <v>BCR_14</v>
      </c>
      <c r="BA20" s="107">
        <f t="shared" si="16"/>
        <v>1.0244444444444445</v>
      </c>
      <c r="BB20" s="107">
        <f t="shared" si="1"/>
        <v>1.1478260869565218</v>
      </c>
      <c r="BC20" s="107">
        <f t="shared" si="2"/>
        <v>2.0079970790967328</v>
      </c>
      <c r="BD20" s="107">
        <f t="shared" si="3"/>
        <v>1.704434457059578</v>
      </c>
      <c r="BE20" s="107">
        <f t="shared" si="4"/>
        <v>1.0523740055300164</v>
      </c>
      <c r="BF20" s="107">
        <f t="shared" si="5"/>
        <v>1.0848484848484847</v>
      </c>
      <c r="BG20" s="107">
        <f t="shared" si="6"/>
        <v>0.94822695035460991</v>
      </c>
      <c r="BH20" s="107">
        <f t="shared" si="7"/>
        <v>1.091764705882353</v>
      </c>
      <c r="BI20" s="107">
        <f t="shared" si="8"/>
        <v>0.57647058823529418</v>
      </c>
      <c r="BJ20" s="107">
        <f t="shared" si="9"/>
        <v>1.0670967741935484</v>
      </c>
      <c r="BK20" s="107">
        <f t="shared" si="10"/>
        <v>1.0526315789473684</v>
      </c>
      <c r="BL20" s="107">
        <f t="shared" si="11"/>
        <v>0.92538461538461536</v>
      </c>
      <c r="BM20" s="107">
        <f t="shared" si="12"/>
        <v>0.87</v>
      </c>
      <c r="BN20" s="107">
        <f t="shared" si="13"/>
        <v>1.2704000000000002</v>
      </c>
      <c r="BO20" s="107">
        <f t="shared" si="14"/>
        <v>0.96808510638297873</v>
      </c>
      <c r="BP20" s="107">
        <f t="shared" si="15"/>
        <v>1.1111111111111112</v>
      </c>
      <c r="BQ20" s="107">
        <f t="shared" si="17"/>
        <v>1.0799999999999998</v>
      </c>
      <c r="BR20" s="107">
        <f t="shared" si="18"/>
        <v>0.99945652173913047</v>
      </c>
      <c r="BS20" s="107">
        <f t="shared" si="19"/>
        <v>0.93040000000000012</v>
      </c>
      <c r="BT20" s="107">
        <f t="shared" si="20"/>
        <v>0.93557833089311859</v>
      </c>
      <c r="BU20" s="107">
        <f t="shared" si="21"/>
        <v>0.97748592870544093</v>
      </c>
      <c r="BV20" s="107">
        <f t="shared" si="22"/>
        <v>1.059612518628912</v>
      </c>
      <c r="BW20" s="108">
        <f t="shared" si="23"/>
        <v>1.0117994100294985</v>
      </c>
    </row>
    <row r="21" spans="1:75" ht="16" x14ac:dyDescent="0.2">
      <c r="A21" s="109" t="s">
        <v>496</v>
      </c>
      <c r="B21" s="110">
        <f>AVERAGE(B7:B20)</f>
        <v>8.980714285714285</v>
      </c>
      <c r="C21" s="95"/>
      <c r="D21" s="110">
        <f>AVERAGE(D7:D20)</f>
        <v>2.4549999999999996</v>
      </c>
      <c r="E21" s="95"/>
      <c r="F21" s="111">
        <f>AVERAGE(F7:F20)</f>
        <v>71078.571428571435</v>
      </c>
      <c r="G21" s="111"/>
      <c r="H21" s="111">
        <f>AVERAGE(H7:H20)</f>
        <v>1377.0714285714287</v>
      </c>
      <c r="I21" s="111"/>
      <c r="J21" s="111">
        <f>AVERAGE(J7:J20)</f>
        <v>52991.428571428572</v>
      </c>
      <c r="K21" s="111"/>
      <c r="L21" s="111">
        <f>AVERAGE(L7:L20)</f>
        <v>36.124285714285712</v>
      </c>
      <c r="M21" s="111"/>
      <c r="N21" s="111">
        <f>AVERAGE(N7:N20)</f>
        <v>13465.714285714286</v>
      </c>
      <c r="O21" s="111"/>
      <c r="P21" s="111">
        <f>AVERAGE(P7:P20)</f>
        <v>454.07857142857137</v>
      </c>
      <c r="Q21" s="111"/>
      <c r="R21" s="111">
        <f>AVERAGE(R7:R20)</f>
        <v>9.8500000000000032</v>
      </c>
      <c r="S21" s="111"/>
      <c r="T21" s="111">
        <f>AVERAGE(T7:T20)</f>
        <v>1656.9285714285713</v>
      </c>
      <c r="U21" s="111"/>
      <c r="V21" s="111">
        <f>AVERAGE(V7:V20)</f>
        <v>39.820714285714288</v>
      </c>
      <c r="W21" s="111"/>
      <c r="X21" s="111">
        <f>AVERAGE(X7:X20)</f>
        <v>11.932142857142855</v>
      </c>
      <c r="Y21" s="111"/>
      <c r="Z21" s="111">
        <f>AVERAGE(Z7:Z20)</f>
        <v>18.184285714285711</v>
      </c>
      <c r="AA21" s="111"/>
      <c r="AB21" s="111">
        <f>AVERAGE(AB7:AB20)</f>
        <v>152.23571428571427</v>
      </c>
      <c r="AC21" s="111"/>
      <c r="AD21" s="111">
        <f>AVERAGE(AD7:AD20)</f>
        <v>46.120714285714293</v>
      </c>
      <c r="AE21" s="111"/>
      <c r="AF21" s="111">
        <f>AVERAGE(AF7:AF20)</f>
        <v>373.41428571428571</v>
      </c>
      <c r="AG21" s="111"/>
      <c r="AH21" s="111">
        <f>AVERAGE(AH7:AH20)</f>
        <v>37.492142857142866</v>
      </c>
      <c r="AI21" s="111"/>
      <c r="AJ21" s="111">
        <f>AVERAGE(AJ7:AJ20)</f>
        <v>185.37857142857143</v>
      </c>
      <c r="AK21" s="111"/>
      <c r="AL21" s="111">
        <f>AVERAGE(AL7:AL20)</f>
        <v>11.79214285714286</v>
      </c>
      <c r="AM21" s="111"/>
      <c r="AN21" s="111">
        <f>AVERAGE(AN7:AN20)</f>
        <v>656.35714285714289</v>
      </c>
      <c r="AO21" s="111"/>
      <c r="AP21" s="111">
        <f>AVERAGE(AP7:AP20)</f>
        <v>52.585714285714289</v>
      </c>
      <c r="AQ21" s="111"/>
      <c r="AR21" s="111">
        <f>AVERAGE(AR7:AR20)</f>
        <v>7.027857142857143</v>
      </c>
      <c r="AS21" s="111"/>
      <c r="AT21" s="111">
        <f>AVERAGE(AT7:AT20)</f>
        <v>3.4578571428571432</v>
      </c>
      <c r="AU21" s="94"/>
      <c r="AV21" s="94"/>
      <c r="AW21" s="94"/>
      <c r="AX21" s="94"/>
      <c r="AY21" s="94"/>
      <c r="AZ21" s="112" t="s">
        <v>947</v>
      </c>
      <c r="BA21" s="96">
        <f>AVERAGE(BA7:BA20)</f>
        <v>0.99785714285714289</v>
      </c>
      <c r="BB21" s="96">
        <f t="shared" ref="BB21:BW21" si="24">AVERAGE(BB7:BB20)</f>
        <v>1.067391304347826</v>
      </c>
      <c r="BC21" s="96">
        <f t="shared" si="24"/>
        <v>2.0045725254907287</v>
      </c>
      <c r="BD21" s="96">
        <f t="shared" si="24"/>
        <v>1.7057616225940411</v>
      </c>
      <c r="BE21" s="96">
        <f t="shared" si="24"/>
        <v>1.0502222588412813</v>
      </c>
      <c r="BF21" s="96">
        <f t="shared" si="24"/>
        <v>1.0946753246753247</v>
      </c>
      <c r="BG21" s="96">
        <f t="shared" si="24"/>
        <v>0.95501519756838893</v>
      </c>
      <c r="BH21" s="96">
        <f t="shared" si="24"/>
        <v>1.0684201680672269</v>
      </c>
      <c r="BI21" s="96">
        <f t="shared" si="24"/>
        <v>0.57941176470588229</v>
      </c>
      <c r="BJ21" s="96">
        <f t="shared" si="24"/>
        <v>1.0689861751152072</v>
      </c>
      <c r="BK21" s="96">
        <f t="shared" si="24"/>
        <v>1.0479135338345864</v>
      </c>
      <c r="BL21" s="96">
        <f t="shared" si="24"/>
        <v>0.91785714285714282</v>
      </c>
      <c r="BM21" s="96">
        <f t="shared" si="24"/>
        <v>0.86591836734693861</v>
      </c>
      <c r="BN21" s="96">
        <f t="shared" si="24"/>
        <v>1.2178857142857142</v>
      </c>
      <c r="BO21" s="96">
        <f t="shared" si="24"/>
        <v>0.98129179331306982</v>
      </c>
      <c r="BP21" s="96">
        <f t="shared" si="24"/>
        <v>1.091854636591479</v>
      </c>
      <c r="BQ21" s="96">
        <f t="shared" si="24"/>
        <v>1.0712040816326531</v>
      </c>
      <c r="BR21" s="96">
        <f t="shared" si="24"/>
        <v>1.0074922360248448</v>
      </c>
      <c r="BS21" s="96">
        <f t="shared" si="24"/>
        <v>0.94337142857142875</v>
      </c>
      <c r="BT21" s="96">
        <f t="shared" si="24"/>
        <v>0.96099142438820329</v>
      </c>
      <c r="BU21" s="96">
        <f t="shared" si="24"/>
        <v>0.98659876708657201</v>
      </c>
      <c r="BV21" s="96">
        <f t="shared" si="24"/>
        <v>1.0473706621247605</v>
      </c>
      <c r="BW21" s="97">
        <f t="shared" si="24"/>
        <v>1.020016856300042</v>
      </c>
    </row>
    <row r="22" spans="1:75" ht="16" x14ac:dyDescent="0.2">
      <c r="A22" s="109" t="s">
        <v>498</v>
      </c>
      <c r="B22" s="113">
        <f>STDEV(B7:B20)/B21</f>
        <v>1.954894137870429E-2</v>
      </c>
      <c r="C22" s="95"/>
      <c r="D22" s="113">
        <f>STDEV(D7:D20)/D21</f>
        <v>3.7494630503017698E-2</v>
      </c>
      <c r="E22" s="95"/>
      <c r="F22" s="113">
        <f>STDEV(F7:F20)/F21</f>
        <v>1.3907611492254359E-2</v>
      </c>
      <c r="G22" s="95"/>
      <c r="H22" s="113">
        <f>STDEV(H7:H20)/H21</f>
        <v>1.6663119790269989E-2</v>
      </c>
      <c r="I22" s="95"/>
      <c r="J22" s="113">
        <f>STDEV(J7:J20)/J21</f>
        <v>1.6854654404618061E-2</v>
      </c>
      <c r="K22" s="95"/>
      <c r="L22" s="113">
        <f>STDEV(L7:L20)/L21</f>
        <v>2.5586718633267131E-2</v>
      </c>
      <c r="M22" s="95"/>
      <c r="N22" s="113">
        <f>STDEV(N7:N20)/N21</f>
        <v>1.2194654194983411E-2</v>
      </c>
      <c r="O22" s="95"/>
      <c r="P22" s="113">
        <f>STDEV(P7:P20)/P21</f>
        <v>1.7725379501809191E-2</v>
      </c>
      <c r="Q22" s="95"/>
      <c r="R22" s="113">
        <f>STDEV(R7:R20)/R21</f>
        <v>0.15686207954062995</v>
      </c>
      <c r="S22" s="95"/>
      <c r="T22" s="113">
        <f>STDEV(T7:T20)/T21</f>
        <v>2.8051830035564936E-2</v>
      </c>
      <c r="U22" s="95"/>
      <c r="V22" s="113">
        <f>STDEV(V7:V20)/V21</f>
        <v>2.2223269122789352E-2</v>
      </c>
      <c r="W22" s="95"/>
      <c r="X22" s="113">
        <f>STDEV(X7:X20)/X21</f>
        <v>2.0914847785499624E-2</v>
      </c>
      <c r="Y22" s="113"/>
      <c r="Z22" s="113">
        <f>STDEV(Z7:Z20)/Z21</f>
        <v>2.6026963409878534E-2</v>
      </c>
      <c r="AA22" s="113"/>
      <c r="AB22" s="113">
        <f>STDEV(AB7:AB20)/AB21</f>
        <v>3.5161737937779512E-2</v>
      </c>
      <c r="AC22" s="95"/>
      <c r="AD22" s="113">
        <f>STDEV(AD7:AD20)/AD21</f>
        <v>2.0126951790563841E-2</v>
      </c>
      <c r="AE22" s="95"/>
      <c r="AF22" s="113">
        <f>STDEV(AF7:AF20)/AF21</f>
        <v>1.8262325259419957E-2</v>
      </c>
      <c r="AG22" s="95"/>
      <c r="AH22" s="113">
        <f>STDEV(AH7:AH20)/AH21</f>
        <v>2.3650006504542073E-2</v>
      </c>
      <c r="AI22" s="95"/>
      <c r="AJ22" s="113">
        <f>STDEV(AJ7:AJ20)/AJ21</f>
        <v>2.63922929533968E-2</v>
      </c>
      <c r="AK22" s="95"/>
      <c r="AL22" s="113">
        <f>STDEV(AL7:AL20)/AL21</f>
        <v>2.1410036897435099E-2</v>
      </c>
      <c r="AM22" s="95"/>
      <c r="AN22" s="113">
        <f>STDEV(AN7:AN20)/AN21</f>
        <v>1.4970870189833882E-2</v>
      </c>
      <c r="AO22" s="95"/>
      <c r="AP22" s="113">
        <f>STDEV(AP7:AP20)/AP21</f>
        <v>2.0040159481144286E-2</v>
      </c>
      <c r="AQ22" s="95"/>
      <c r="AR22" s="113">
        <f>STDEV(AR7:AR20)/AR21</f>
        <v>3.4769801334139074E-2</v>
      </c>
      <c r="AS22" s="95"/>
      <c r="AT22" s="113">
        <f>STDEV(AT7:AT20)/AT21</f>
        <v>3.2385405014147897E-2</v>
      </c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9"/>
    </row>
    <row r="23" spans="1:75" x14ac:dyDescent="0.15">
      <c r="A23" s="98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9"/>
    </row>
    <row r="24" spans="1:75" x14ac:dyDescent="0.15">
      <c r="A24" s="98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9"/>
    </row>
    <row r="25" spans="1:75" s="103" customFormat="1" ht="22" thickBot="1" x14ac:dyDescent="0.25">
      <c r="A25" s="100"/>
      <c r="B25" s="87" t="s">
        <v>1010</v>
      </c>
      <c r="C25" s="87" t="s">
        <v>776</v>
      </c>
      <c r="D25" s="87" t="s">
        <v>1011</v>
      </c>
      <c r="E25" s="87" t="s">
        <v>776</v>
      </c>
      <c r="F25" s="87" t="s">
        <v>1012</v>
      </c>
      <c r="G25" s="87" t="s">
        <v>776</v>
      </c>
      <c r="H25" s="87" t="s">
        <v>1013</v>
      </c>
      <c r="I25" s="87" t="s">
        <v>776</v>
      </c>
      <c r="J25" s="87" t="s">
        <v>1014</v>
      </c>
      <c r="K25" s="87" t="s">
        <v>776</v>
      </c>
      <c r="L25" s="87" t="s">
        <v>1015</v>
      </c>
      <c r="M25" s="87" t="s">
        <v>776</v>
      </c>
      <c r="N25" s="87" t="s">
        <v>1016</v>
      </c>
      <c r="O25" s="87" t="s">
        <v>776</v>
      </c>
      <c r="P25" s="87" t="s">
        <v>1017</v>
      </c>
      <c r="Q25" s="87" t="s">
        <v>776</v>
      </c>
      <c r="R25" s="87" t="s">
        <v>1018</v>
      </c>
      <c r="S25" s="87" t="s">
        <v>776</v>
      </c>
      <c r="T25" s="87" t="s">
        <v>1019</v>
      </c>
      <c r="U25" s="87" t="s">
        <v>776</v>
      </c>
      <c r="V25" s="87" t="s">
        <v>1020</v>
      </c>
      <c r="W25" s="87" t="s">
        <v>776</v>
      </c>
      <c r="X25" s="87" t="s">
        <v>1021</v>
      </c>
      <c r="Y25" s="87" t="s">
        <v>776</v>
      </c>
      <c r="Z25" s="87" t="s">
        <v>1022</v>
      </c>
      <c r="AA25" s="87" t="s">
        <v>776</v>
      </c>
      <c r="AB25" s="87" t="s">
        <v>1023</v>
      </c>
      <c r="AC25" s="87" t="s">
        <v>776</v>
      </c>
      <c r="AD25" s="87" t="s">
        <v>1024</v>
      </c>
      <c r="AE25" s="87" t="s">
        <v>776</v>
      </c>
      <c r="AF25" s="87" t="s">
        <v>1025</v>
      </c>
      <c r="AG25" s="87" t="s">
        <v>776</v>
      </c>
      <c r="AH25" s="87" t="s">
        <v>1026</v>
      </c>
      <c r="AI25" s="87" t="s">
        <v>776</v>
      </c>
      <c r="AJ25" s="87" t="s">
        <v>1027</v>
      </c>
      <c r="AK25" s="87" t="s">
        <v>776</v>
      </c>
      <c r="AL25" s="87" t="s">
        <v>1028</v>
      </c>
      <c r="AM25" s="87" t="s">
        <v>776</v>
      </c>
      <c r="AN25" s="87" t="s">
        <v>1029</v>
      </c>
      <c r="AO25" s="87" t="s">
        <v>776</v>
      </c>
      <c r="AP25" s="87" t="s">
        <v>1030</v>
      </c>
      <c r="AQ25" s="87" t="s">
        <v>776</v>
      </c>
      <c r="AR25" s="87" t="s">
        <v>1031</v>
      </c>
      <c r="AS25" s="87" t="s">
        <v>776</v>
      </c>
      <c r="AT25" s="87" t="s">
        <v>1032</v>
      </c>
      <c r="AU25" s="87" t="s">
        <v>776</v>
      </c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14"/>
    </row>
    <row r="26" spans="1:75" x14ac:dyDescent="0.15">
      <c r="A26" s="91" t="s">
        <v>889</v>
      </c>
      <c r="B26" s="92">
        <v>4.4000000000000004</v>
      </c>
      <c r="C26" s="92">
        <v>0.8</v>
      </c>
      <c r="D26" s="92">
        <v>1.3</v>
      </c>
      <c r="E26" s="92">
        <v>0.2</v>
      </c>
      <c r="F26" s="93">
        <v>35987.446057277361</v>
      </c>
      <c r="G26" s="92"/>
      <c r="H26" s="93">
        <v>632.75327603212622</v>
      </c>
      <c r="I26" s="93">
        <f>0.02*(30.97/((2*30.97)+(5*16)))*10000</f>
        <v>43.63815696773284</v>
      </c>
      <c r="J26" s="93">
        <v>81475.035663338087</v>
      </c>
      <c r="K26" s="92"/>
      <c r="L26" s="92">
        <v>33</v>
      </c>
      <c r="M26" s="92">
        <v>2</v>
      </c>
      <c r="N26" s="92">
        <v>16300</v>
      </c>
      <c r="O26" s="92">
        <v>900</v>
      </c>
      <c r="P26" s="92">
        <v>308</v>
      </c>
      <c r="Q26" s="92">
        <v>19</v>
      </c>
      <c r="R26" s="92">
        <v>293</v>
      </c>
      <c r="S26" s="92">
        <v>12</v>
      </c>
      <c r="T26" s="92">
        <v>1316.5773893431069</v>
      </c>
      <c r="U26" s="92"/>
      <c r="V26" s="92">
        <v>44</v>
      </c>
      <c r="W26" s="92">
        <v>2</v>
      </c>
      <c r="X26" s="92">
        <v>116</v>
      </c>
      <c r="Y26" s="92">
        <v>7</v>
      </c>
      <c r="Z26" s="92">
        <v>127</v>
      </c>
      <c r="AA26" s="92">
        <v>11</v>
      </c>
      <c r="AB26" s="92">
        <v>102</v>
      </c>
      <c r="AC26" s="92">
        <v>6</v>
      </c>
      <c r="AD26" s="92">
        <v>9.1999999999999993</v>
      </c>
      <c r="AE26" s="92">
        <v>0.04</v>
      </c>
      <c r="AF26" s="92">
        <v>396</v>
      </c>
      <c r="AG26" s="92">
        <v>1</v>
      </c>
      <c r="AH26" s="92">
        <v>26</v>
      </c>
      <c r="AI26" s="92">
        <v>2</v>
      </c>
      <c r="AJ26" s="92">
        <v>170</v>
      </c>
      <c r="AK26" s="92">
        <v>7</v>
      </c>
      <c r="AL26" s="92">
        <v>18.3</v>
      </c>
      <c r="AM26" s="92">
        <v>0.8</v>
      </c>
      <c r="AN26" s="92">
        <v>131</v>
      </c>
      <c r="AO26" s="92">
        <v>2</v>
      </c>
      <c r="AP26" s="92">
        <v>37.6</v>
      </c>
      <c r="AQ26" s="92">
        <v>0.2</v>
      </c>
      <c r="AR26" s="92">
        <v>6.16</v>
      </c>
      <c r="AS26" s="92">
        <v>0.05</v>
      </c>
      <c r="AT26" s="92">
        <v>2.0099999999999998</v>
      </c>
      <c r="AU26" s="92">
        <v>0.02</v>
      </c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9"/>
    </row>
    <row r="27" spans="1:75" x14ac:dyDescent="0.15">
      <c r="A27" s="98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9"/>
    </row>
    <row r="28" spans="1:75" s="103" customFormat="1" ht="22" thickBot="1" x14ac:dyDescent="0.25">
      <c r="A28" s="100"/>
      <c r="B28" s="101" t="s">
        <v>1033</v>
      </c>
      <c r="C28" s="101" t="s">
        <v>776</v>
      </c>
      <c r="D28" s="101" t="s">
        <v>1034</v>
      </c>
      <c r="E28" s="101" t="s">
        <v>776</v>
      </c>
      <c r="F28" s="101" t="s">
        <v>1035</v>
      </c>
      <c r="G28" s="101" t="s">
        <v>776</v>
      </c>
      <c r="H28" s="101" t="s">
        <v>1036</v>
      </c>
      <c r="I28" s="101" t="s">
        <v>776</v>
      </c>
      <c r="J28" s="101" t="s">
        <v>1037</v>
      </c>
      <c r="K28" s="101" t="s">
        <v>776</v>
      </c>
      <c r="L28" s="101" t="s">
        <v>1038</v>
      </c>
      <c r="M28" s="101" t="s">
        <v>776</v>
      </c>
      <c r="N28" s="101" t="s">
        <v>1039</v>
      </c>
      <c r="O28" s="101" t="s">
        <v>776</v>
      </c>
      <c r="P28" s="101" t="s">
        <v>1040</v>
      </c>
      <c r="Q28" s="101" t="s">
        <v>776</v>
      </c>
      <c r="R28" s="101" t="s">
        <v>1041</v>
      </c>
      <c r="S28" s="101" t="s">
        <v>776</v>
      </c>
      <c r="T28" s="101" t="s">
        <v>1042</v>
      </c>
      <c r="U28" s="101" t="s">
        <v>776</v>
      </c>
      <c r="V28" s="101" t="s">
        <v>1043</v>
      </c>
      <c r="W28" s="101" t="s">
        <v>776</v>
      </c>
      <c r="X28" s="101" t="s">
        <v>1044</v>
      </c>
      <c r="Y28" s="101" t="s">
        <v>776</v>
      </c>
      <c r="Z28" s="101" t="s">
        <v>1045</v>
      </c>
      <c r="AA28" s="101" t="s">
        <v>776</v>
      </c>
      <c r="AB28" s="101" t="s">
        <v>1046</v>
      </c>
      <c r="AC28" s="101" t="s">
        <v>776</v>
      </c>
      <c r="AD28" s="101" t="s">
        <v>1047</v>
      </c>
      <c r="AE28" s="101" t="s">
        <v>776</v>
      </c>
      <c r="AF28" s="101" t="s">
        <v>1048</v>
      </c>
      <c r="AG28" s="101" t="s">
        <v>776</v>
      </c>
      <c r="AH28" s="101" t="s">
        <v>1049</v>
      </c>
      <c r="AI28" s="101" t="s">
        <v>776</v>
      </c>
      <c r="AJ28" s="101" t="s">
        <v>1050</v>
      </c>
      <c r="AK28" s="101" t="s">
        <v>776</v>
      </c>
      <c r="AL28" s="101" t="s">
        <v>1051</v>
      </c>
      <c r="AM28" s="101" t="s">
        <v>776</v>
      </c>
      <c r="AN28" s="101" t="s">
        <v>1052</v>
      </c>
      <c r="AO28" s="101" t="s">
        <v>776</v>
      </c>
      <c r="AP28" s="101" t="s">
        <v>1053</v>
      </c>
      <c r="AQ28" s="101" t="s">
        <v>776</v>
      </c>
      <c r="AR28" s="101" t="s">
        <v>1054</v>
      </c>
      <c r="AS28" s="101" t="s">
        <v>776</v>
      </c>
      <c r="AT28" s="101" t="s">
        <v>1055</v>
      </c>
      <c r="AU28" s="101" t="s">
        <v>776</v>
      </c>
      <c r="AV28" s="102"/>
      <c r="AW28" s="102"/>
      <c r="AX28" s="102"/>
      <c r="AY28" s="102"/>
      <c r="AZ28" s="112"/>
      <c r="BA28" s="104" t="s">
        <v>458</v>
      </c>
      <c r="BB28" s="104" t="s">
        <v>459</v>
      </c>
      <c r="BC28" s="104" t="s">
        <v>460</v>
      </c>
      <c r="BD28" s="104" t="s">
        <v>461</v>
      </c>
      <c r="BE28" s="104" t="s">
        <v>462</v>
      </c>
      <c r="BF28" s="104" t="s">
        <v>463</v>
      </c>
      <c r="BG28" s="104" t="s">
        <v>464</v>
      </c>
      <c r="BH28" s="104" t="s">
        <v>465</v>
      </c>
      <c r="BI28" s="104" t="s">
        <v>466</v>
      </c>
      <c r="BJ28" s="104" t="s">
        <v>467</v>
      </c>
      <c r="BK28" s="104" t="s">
        <v>468</v>
      </c>
      <c r="BL28" s="104" t="s">
        <v>469</v>
      </c>
      <c r="BM28" s="104" t="s">
        <v>470</v>
      </c>
      <c r="BN28" s="104" t="s">
        <v>471</v>
      </c>
      <c r="BO28" s="104" t="s">
        <v>472</v>
      </c>
      <c r="BP28" s="104" t="s">
        <v>473</v>
      </c>
      <c r="BQ28" s="104" t="s">
        <v>474</v>
      </c>
      <c r="BR28" s="104" t="s">
        <v>475</v>
      </c>
      <c r="BS28" s="104" t="s">
        <v>476</v>
      </c>
      <c r="BT28" s="104" t="s">
        <v>477</v>
      </c>
      <c r="BU28" s="104" t="s">
        <v>478</v>
      </c>
      <c r="BV28" s="104" t="s">
        <v>479</v>
      </c>
      <c r="BW28" s="105" t="s">
        <v>480</v>
      </c>
    </row>
    <row r="29" spans="1:75" x14ac:dyDescent="0.15">
      <c r="A29" s="98" t="s">
        <v>500</v>
      </c>
      <c r="B29" s="94">
        <v>4.33</v>
      </c>
      <c r="C29" s="94">
        <v>0.11</v>
      </c>
      <c r="D29" s="94">
        <v>1.1299999999999999</v>
      </c>
      <c r="E29" s="94">
        <v>0.1</v>
      </c>
      <c r="F29" s="106">
        <v>69600</v>
      </c>
      <c r="G29" s="106">
        <v>1100</v>
      </c>
      <c r="H29" s="94">
        <v>1049</v>
      </c>
      <c r="I29" s="94">
        <v>17</v>
      </c>
      <c r="J29" s="106">
        <v>82600</v>
      </c>
      <c r="K29" s="106">
        <v>2000</v>
      </c>
      <c r="L29" s="94">
        <v>34.28</v>
      </c>
      <c r="M29" s="94">
        <v>0.94</v>
      </c>
      <c r="N29" s="94">
        <v>15710</v>
      </c>
      <c r="O29" s="94">
        <v>380</v>
      </c>
      <c r="P29" s="94">
        <v>329.7</v>
      </c>
      <c r="Q29" s="94">
        <v>6.2</v>
      </c>
      <c r="R29" s="94">
        <v>278</v>
      </c>
      <c r="S29" s="94">
        <v>5.6</v>
      </c>
      <c r="T29" s="94">
        <v>1374</v>
      </c>
      <c r="U29" s="94">
        <v>22</v>
      </c>
      <c r="V29" s="94">
        <v>45.6</v>
      </c>
      <c r="W29" s="94">
        <v>1.1000000000000001</v>
      </c>
      <c r="X29" s="94">
        <v>119.6</v>
      </c>
      <c r="Y29" s="94">
        <v>2.6</v>
      </c>
      <c r="Z29" s="94">
        <v>125.1</v>
      </c>
      <c r="AA29" s="94">
        <v>3.2</v>
      </c>
      <c r="AB29" s="94">
        <v>116</v>
      </c>
      <c r="AC29" s="94">
        <v>3.8</v>
      </c>
      <c r="AD29" s="94">
        <v>9.09</v>
      </c>
      <c r="AE29" s="94">
        <v>0.19</v>
      </c>
      <c r="AF29" s="94">
        <v>425.2</v>
      </c>
      <c r="AG29" s="94">
        <v>8.6</v>
      </c>
      <c r="AH29" s="94">
        <v>26.27</v>
      </c>
      <c r="AI29" s="94">
        <v>0.7</v>
      </c>
      <c r="AJ29" s="94">
        <v>164</v>
      </c>
      <c r="AK29" s="94">
        <v>4.5999999999999996</v>
      </c>
      <c r="AL29" s="94">
        <v>16.63</v>
      </c>
      <c r="AM29" s="94">
        <v>0.45</v>
      </c>
      <c r="AN29" s="94">
        <v>126</v>
      </c>
      <c r="AO29" s="94">
        <v>2.8</v>
      </c>
      <c r="AP29" s="94">
        <v>36.35</v>
      </c>
      <c r="AQ29" s="94">
        <v>0.85</v>
      </c>
      <c r="AR29" s="94">
        <v>6.25</v>
      </c>
      <c r="AS29" s="94">
        <v>0.18</v>
      </c>
      <c r="AT29" s="94">
        <v>1.988</v>
      </c>
      <c r="AU29" s="94">
        <v>6.9000000000000006E-2</v>
      </c>
      <c r="AV29" s="94"/>
      <c r="AW29" s="94"/>
      <c r="AX29" s="94"/>
      <c r="AY29" s="94"/>
      <c r="AZ29" s="94" t="str">
        <f t="shared" ref="AZ29:AZ42" si="25">A29</f>
        <v>BHVO_1</v>
      </c>
      <c r="BA29" s="107">
        <f>B29/B$26</f>
        <v>0.98409090909090902</v>
      </c>
      <c r="BB29" s="107">
        <f t="shared" ref="BB29:BB42" si="26">D29/D$26</f>
        <v>0.86923076923076914</v>
      </c>
      <c r="BC29" s="107">
        <f t="shared" ref="BC29:BC42" si="27">F29/F$26</f>
        <v>1.9340077617407232</v>
      </c>
      <c r="BD29" s="107">
        <f t="shared" ref="BD29:BD42" si="28">H29/H$26</f>
        <v>1.6578341665460457</v>
      </c>
      <c r="BE29" s="107">
        <f t="shared" ref="BE29:BE42" si="29">J29/J$26</f>
        <v>1.0138074727737507</v>
      </c>
      <c r="BF29" s="107">
        <f t="shared" ref="BF29:BF42" si="30">L29/L$26</f>
        <v>1.0387878787878788</v>
      </c>
      <c r="BG29" s="107">
        <f t="shared" ref="BG29:BG42" si="31">N29/N$26</f>
        <v>0.96380368098159508</v>
      </c>
      <c r="BH29" s="107">
        <f t="shared" ref="BH29:BH42" si="32">P29/P$26</f>
        <v>1.0704545454545453</v>
      </c>
      <c r="BI29" s="107">
        <f t="shared" ref="BI29:BI42" si="33">R29/R$26</f>
        <v>0.94880546075085326</v>
      </c>
      <c r="BJ29" s="107">
        <f t="shared" ref="BJ29:BJ42" si="34">T29/T$26</f>
        <v>1.0436150667037838</v>
      </c>
      <c r="BK29" s="107">
        <f t="shared" ref="BK29:BK42" si="35">V29/V$26</f>
        <v>1.0363636363636364</v>
      </c>
      <c r="BL29" s="107">
        <f t="shared" ref="BL29:BL42" si="36">X29/X$26</f>
        <v>1.0310344827586206</v>
      </c>
      <c r="BM29" s="107">
        <f t="shared" ref="BM29:BM42" si="37">Z29/Z$26</f>
        <v>0.9850393700787401</v>
      </c>
      <c r="BN29" s="107">
        <f t="shared" ref="BN29:BN42" si="38">AB29/AB$26</f>
        <v>1.1372549019607843</v>
      </c>
      <c r="BO29" s="107">
        <f t="shared" ref="BO29:BO42" si="39">AD29/AD$26</f>
        <v>0.98804347826086958</v>
      </c>
      <c r="BP29" s="107">
        <f t="shared" ref="BP29:BP42" si="40">AF29/AF$26</f>
        <v>1.0737373737373737</v>
      </c>
      <c r="BQ29" s="107">
        <f>AH29/AH$26</f>
        <v>1.0103846153846154</v>
      </c>
      <c r="BR29" s="107">
        <f>AJ29/AJ$26</f>
        <v>0.96470588235294119</v>
      </c>
      <c r="BS29" s="107">
        <f>AL29/AL$26</f>
        <v>0.90874316939890698</v>
      </c>
      <c r="BT29" s="107">
        <f>AN29/AN$26</f>
        <v>0.96183206106870234</v>
      </c>
      <c r="BU29" s="107">
        <f>AP29/AP$26</f>
        <v>0.9667553191489362</v>
      </c>
      <c r="BV29" s="107">
        <f>AR29/AR$26</f>
        <v>1.0146103896103895</v>
      </c>
      <c r="BW29" s="108">
        <f>AT29/AT$26</f>
        <v>0.98905472636815928</v>
      </c>
    </row>
    <row r="30" spans="1:75" x14ac:dyDescent="0.15">
      <c r="A30" s="98" t="s">
        <v>501</v>
      </c>
      <c r="B30" s="94">
        <v>4.28</v>
      </c>
      <c r="C30" s="94">
        <v>0.16</v>
      </c>
      <c r="D30" s="94">
        <v>1.1100000000000001</v>
      </c>
      <c r="E30" s="94">
        <v>0.11</v>
      </c>
      <c r="F30" s="106">
        <v>68800</v>
      </c>
      <c r="G30" s="106">
        <v>1200</v>
      </c>
      <c r="H30" s="94">
        <v>1040</v>
      </c>
      <c r="I30" s="94">
        <v>17</v>
      </c>
      <c r="J30" s="106">
        <v>83400</v>
      </c>
      <c r="K30" s="106">
        <v>2300</v>
      </c>
      <c r="L30" s="94">
        <v>33.9</v>
      </c>
      <c r="M30" s="94">
        <v>1.1000000000000001</v>
      </c>
      <c r="N30" s="94">
        <v>15400</v>
      </c>
      <c r="O30" s="94">
        <v>480</v>
      </c>
      <c r="P30" s="94">
        <v>328.9</v>
      </c>
      <c r="Q30" s="94">
        <v>9.6999999999999993</v>
      </c>
      <c r="R30" s="94">
        <v>276.5</v>
      </c>
      <c r="S30" s="94">
        <v>5.5</v>
      </c>
      <c r="T30" s="94">
        <v>1401</v>
      </c>
      <c r="U30" s="94">
        <v>24</v>
      </c>
      <c r="V30" s="94">
        <v>46.1</v>
      </c>
      <c r="W30" s="94">
        <v>1.2</v>
      </c>
      <c r="X30" s="94">
        <v>117.3</v>
      </c>
      <c r="Y30" s="94">
        <v>3.7</v>
      </c>
      <c r="Z30" s="94">
        <v>128.30000000000001</v>
      </c>
      <c r="AA30" s="94">
        <v>3.9</v>
      </c>
      <c r="AB30" s="94">
        <v>112.4</v>
      </c>
      <c r="AC30" s="94">
        <v>3.6</v>
      </c>
      <c r="AD30" s="94">
        <v>8.9</v>
      </c>
      <c r="AE30" s="94">
        <v>0.19</v>
      </c>
      <c r="AF30" s="94">
        <v>429.4</v>
      </c>
      <c r="AG30" s="94">
        <v>9.1</v>
      </c>
      <c r="AH30" s="94">
        <v>26</v>
      </c>
      <c r="AI30" s="94">
        <v>0.86</v>
      </c>
      <c r="AJ30" s="94">
        <v>158.9</v>
      </c>
      <c r="AK30" s="94">
        <v>4.7</v>
      </c>
      <c r="AL30" s="94">
        <v>16.63</v>
      </c>
      <c r="AM30" s="94">
        <v>0.54</v>
      </c>
      <c r="AN30" s="94">
        <v>122.4</v>
      </c>
      <c r="AO30" s="94">
        <v>2.8</v>
      </c>
      <c r="AP30" s="94">
        <v>35.79</v>
      </c>
      <c r="AQ30" s="94">
        <v>0.78</v>
      </c>
      <c r="AR30" s="94">
        <v>6.28</v>
      </c>
      <c r="AS30" s="94">
        <v>0.19</v>
      </c>
      <c r="AT30" s="94">
        <v>1.948</v>
      </c>
      <c r="AU30" s="94">
        <v>7.1999999999999995E-2</v>
      </c>
      <c r="AV30" s="94"/>
      <c r="AW30" s="94"/>
      <c r="AX30" s="94"/>
      <c r="AY30" s="94"/>
      <c r="AZ30" s="94" t="str">
        <f t="shared" si="25"/>
        <v>BHVO_2</v>
      </c>
      <c r="BA30" s="107">
        <f t="shared" ref="BA30:BA42" si="41">B30/B$26</f>
        <v>0.97272727272727266</v>
      </c>
      <c r="BB30" s="107">
        <f t="shared" si="26"/>
        <v>0.85384615384615392</v>
      </c>
      <c r="BC30" s="107">
        <f t="shared" si="27"/>
        <v>1.9117777874678412</v>
      </c>
      <c r="BD30" s="107">
        <f t="shared" si="28"/>
        <v>1.6436106131629051</v>
      </c>
      <c r="BE30" s="107">
        <f t="shared" si="29"/>
        <v>1.0236264313478307</v>
      </c>
      <c r="BF30" s="107">
        <f t="shared" si="30"/>
        <v>1.0272727272727273</v>
      </c>
      <c r="BG30" s="107">
        <f t="shared" si="31"/>
        <v>0.94478527607361962</v>
      </c>
      <c r="BH30" s="107">
        <f t="shared" si="32"/>
        <v>1.0678571428571428</v>
      </c>
      <c r="BI30" s="107">
        <f t="shared" si="33"/>
        <v>0.94368600682593862</v>
      </c>
      <c r="BJ30" s="107">
        <f t="shared" si="34"/>
        <v>1.0641227863551681</v>
      </c>
      <c r="BK30" s="107">
        <f t="shared" si="35"/>
        <v>1.0477272727272728</v>
      </c>
      <c r="BL30" s="107">
        <f t="shared" si="36"/>
        <v>1.011206896551724</v>
      </c>
      <c r="BM30" s="107">
        <f t="shared" si="37"/>
        <v>1.0102362204724411</v>
      </c>
      <c r="BN30" s="107">
        <f t="shared" si="38"/>
        <v>1.1019607843137256</v>
      </c>
      <c r="BO30" s="107">
        <f t="shared" si="39"/>
        <v>0.96739130434782616</v>
      </c>
      <c r="BP30" s="107">
        <f t="shared" si="40"/>
        <v>1.0843434343434344</v>
      </c>
      <c r="BQ30" s="107">
        <f>AH30/AH$26</f>
        <v>1</v>
      </c>
      <c r="BR30" s="107">
        <f>AJ30/AJ$26</f>
        <v>0.93470588235294116</v>
      </c>
      <c r="BS30" s="107">
        <f>AL30/AL$26</f>
        <v>0.90874316939890698</v>
      </c>
      <c r="BT30" s="107">
        <f>AN30/AN$26</f>
        <v>0.93435114503816796</v>
      </c>
      <c r="BU30" s="107">
        <f>AP30/AP$26</f>
        <v>0.95186170212765953</v>
      </c>
      <c r="BV30" s="107">
        <f>AR30/AR$26</f>
        <v>1.0194805194805194</v>
      </c>
      <c r="BW30" s="108">
        <f>AT30/AT$26</f>
        <v>0.96915422885572144</v>
      </c>
    </row>
    <row r="31" spans="1:75" x14ac:dyDescent="0.15">
      <c r="A31" s="98" t="s">
        <v>502</v>
      </c>
      <c r="B31" s="94">
        <v>4.4400000000000004</v>
      </c>
      <c r="C31" s="94">
        <v>0.16</v>
      </c>
      <c r="D31" s="94">
        <v>1.079</v>
      </c>
      <c r="E31" s="94">
        <v>9.8000000000000004E-2</v>
      </c>
      <c r="F31" s="106">
        <v>67700</v>
      </c>
      <c r="G31" s="106">
        <v>1400</v>
      </c>
      <c r="H31" s="94">
        <v>1041</v>
      </c>
      <c r="I31" s="94">
        <v>25</v>
      </c>
      <c r="J31" s="106">
        <v>82200</v>
      </c>
      <c r="K31" s="106">
        <v>2700</v>
      </c>
      <c r="L31" s="94">
        <v>32.1</v>
      </c>
      <c r="M31" s="94">
        <v>1.1000000000000001</v>
      </c>
      <c r="N31" s="94">
        <v>15860</v>
      </c>
      <c r="O31" s="94">
        <v>310</v>
      </c>
      <c r="P31" s="94">
        <v>334.7</v>
      </c>
      <c r="Q31" s="94">
        <v>8.9</v>
      </c>
      <c r="R31" s="94">
        <v>286.5</v>
      </c>
      <c r="S31" s="94">
        <v>7.7</v>
      </c>
      <c r="T31" s="94">
        <v>1375</v>
      </c>
      <c r="U31" s="94">
        <v>37</v>
      </c>
      <c r="V31" s="94">
        <v>47</v>
      </c>
      <c r="W31" s="94">
        <v>1.4</v>
      </c>
      <c r="X31" s="94">
        <v>118.9</v>
      </c>
      <c r="Y31" s="94">
        <v>3.2</v>
      </c>
      <c r="Z31" s="94">
        <v>131.69999999999999</v>
      </c>
      <c r="AA31" s="94">
        <v>3.7</v>
      </c>
      <c r="AB31" s="94">
        <v>115.4</v>
      </c>
      <c r="AC31" s="94">
        <v>4</v>
      </c>
      <c r="AD31" s="94">
        <v>9.1</v>
      </c>
      <c r="AE31" s="94">
        <v>0.22</v>
      </c>
      <c r="AF31" s="94">
        <v>427</v>
      </c>
      <c r="AG31" s="94">
        <v>11</v>
      </c>
      <c r="AH31" s="94">
        <v>24.76</v>
      </c>
      <c r="AI31" s="94">
        <v>0.73</v>
      </c>
      <c r="AJ31" s="94">
        <v>154.69999999999999</v>
      </c>
      <c r="AK31" s="94">
        <v>3.9</v>
      </c>
      <c r="AL31" s="94">
        <v>16.54</v>
      </c>
      <c r="AM31" s="94">
        <v>0.47</v>
      </c>
      <c r="AN31" s="94">
        <v>124.2</v>
      </c>
      <c r="AO31" s="94">
        <v>3.1</v>
      </c>
      <c r="AP31" s="94">
        <v>37.08</v>
      </c>
      <c r="AQ31" s="94">
        <v>0.97</v>
      </c>
      <c r="AR31" s="94">
        <v>6.15</v>
      </c>
      <c r="AS31" s="94">
        <v>0.22</v>
      </c>
      <c r="AT31" s="94">
        <v>1.8740000000000001</v>
      </c>
      <c r="AU31" s="94">
        <v>7.3999999999999996E-2</v>
      </c>
      <c r="AV31" s="94"/>
      <c r="AW31" s="94"/>
      <c r="AX31" s="94"/>
      <c r="AY31" s="94"/>
      <c r="AZ31" s="94" t="str">
        <f t="shared" si="25"/>
        <v>BHVO_3</v>
      </c>
      <c r="BA31" s="107">
        <f t="shared" si="41"/>
        <v>1.009090909090909</v>
      </c>
      <c r="BB31" s="107">
        <f t="shared" si="26"/>
        <v>0.83</v>
      </c>
      <c r="BC31" s="107">
        <f t="shared" si="27"/>
        <v>1.8812115728426286</v>
      </c>
      <c r="BD31" s="107">
        <f t="shared" si="28"/>
        <v>1.6451910079832541</v>
      </c>
      <c r="BE31" s="107">
        <f t="shared" si="29"/>
        <v>1.0088979934867108</v>
      </c>
      <c r="BF31" s="107">
        <f t="shared" si="30"/>
        <v>0.97272727272727277</v>
      </c>
      <c r="BG31" s="107">
        <f t="shared" si="31"/>
        <v>0.9730061349693252</v>
      </c>
      <c r="BH31" s="107">
        <f t="shared" si="32"/>
        <v>1.0866883116883117</v>
      </c>
      <c r="BI31" s="107">
        <f t="shared" si="33"/>
        <v>0.97781569965870307</v>
      </c>
      <c r="BJ31" s="107">
        <f t="shared" si="34"/>
        <v>1.0443746118760573</v>
      </c>
      <c r="BK31" s="107">
        <f t="shared" si="35"/>
        <v>1.0681818181818181</v>
      </c>
      <c r="BL31" s="107">
        <f t="shared" si="36"/>
        <v>1.0250000000000001</v>
      </c>
      <c r="BM31" s="107">
        <f t="shared" si="37"/>
        <v>1.037007874015748</v>
      </c>
      <c r="BN31" s="107">
        <f t="shared" si="38"/>
        <v>1.1313725490196078</v>
      </c>
      <c r="BO31" s="107">
        <f t="shared" si="39"/>
        <v>0.98913043478260876</v>
      </c>
      <c r="BP31" s="107">
        <f t="shared" si="40"/>
        <v>1.0782828282828283</v>
      </c>
      <c r="BQ31" s="107">
        <f>AH31/AH$26</f>
        <v>0.95230769230769241</v>
      </c>
      <c r="BR31" s="107">
        <f>AJ31/AJ$26</f>
        <v>0.90999999999999992</v>
      </c>
      <c r="BS31" s="107">
        <f>AL31/AL$26</f>
        <v>0.9038251366120218</v>
      </c>
      <c r="BT31" s="107">
        <f>AN31/AN$26</f>
        <v>0.94809160305343509</v>
      </c>
      <c r="BU31" s="107">
        <f>AP31/AP$26</f>
        <v>0.9861702127659574</v>
      </c>
      <c r="BV31" s="107">
        <f>AR31/AR$26</f>
        <v>0.99837662337662336</v>
      </c>
      <c r="BW31" s="108">
        <f>AT31/AT$26</f>
        <v>0.9323383084577116</v>
      </c>
    </row>
    <row r="32" spans="1:75" x14ac:dyDescent="0.15">
      <c r="A32" s="98" t="s">
        <v>503</v>
      </c>
      <c r="B32" s="94">
        <v>4.34</v>
      </c>
      <c r="C32" s="94">
        <v>0.15</v>
      </c>
      <c r="D32" s="94">
        <v>1.1100000000000001</v>
      </c>
      <c r="E32" s="94">
        <v>0.13</v>
      </c>
      <c r="F32" s="106">
        <v>66200</v>
      </c>
      <c r="G32" s="106">
        <v>1500</v>
      </c>
      <c r="H32" s="94">
        <v>1044</v>
      </c>
      <c r="I32" s="94">
        <v>18</v>
      </c>
      <c r="J32" s="106">
        <v>81400</v>
      </c>
      <c r="K32" s="106">
        <v>2300</v>
      </c>
      <c r="L32" s="94">
        <v>32.44</v>
      </c>
      <c r="M32" s="94">
        <v>0.87</v>
      </c>
      <c r="N32" s="94">
        <v>15640</v>
      </c>
      <c r="O32" s="94">
        <v>350</v>
      </c>
      <c r="P32" s="94">
        <v>335</v>
      </c>
      <c r="Q32" s="94">
        <v>7.8</v>
      </c>
      <c r="R32" s="94">
        <v>289.2</v>
      </c>
      <c r="S32" s="94">
        <v>7.3</v>
      </c>
      <c r="T32" s="94">
        <v>1392</v>
      </c>
      <c r="U32" s="94">
        <v>24</v>
      </c>
      <c r="V32" s="94">
        <v>46.8</v>
      </c>
      <c r="W32" s="94">
        <v>1.1000000000000001</v>
      </c>
      <c r="X32" s="94">
        <v>116.4</v>
      </c>
      <c r="Y32" s="94">
        <v>2.2000000000000002</v>
      </c>
      <c r="Z32" s="94">
        <v>129.80000000000001</v>
      </c>
      <c r="AA32" s="94">
        <v>3.1</v>
      </c>
      <c r="AB32" s="94">
        <v>116.1</v>
      </c>
      <c r="AC32" s="94">
        <v>3.1</v>
      </c>
      <c r="AD32" s="94">
        <v>8.83</v>
      </c>
      <c r="AE32" s="94">
        <v>0.16</v>
      </c>
      <c r="AF32" s="94">
        <v>427</v>
      </c>
      <c r="AG32" s="94">
        <v>10</v>
      </c>
      <c r="AH32" s="94">
        <v>25.73</v>
      </c>
      <c r="AI32" s="94">
        <v>0.66</v>
      </c>
      <c r="AJ32" s="94">
        <v>157.19999999999999</v>
      </c>
      <c r="AK32" s="94">
        <v>4</v>
      </c>
      <c r="AL32" s="94">
        <v>16.989999999999998</v>
      </c>
      <c r="AM32" s="94">
        <v>0.45</v>
      </c>
      <c r="AN32" s="94">
        <v>123</v>
      </c>
      <c r="AO32" s="94">
        <v>2.8</v>
      </c>
      <c r="AP32" s="94">
        <v>37.24</v>
      </c>
      <c r="AQ32" s="94">
        <v>0.65</v>
      </c>
      <c r="AR32" s="94">
        <v>6.2</v>
      </c>
      <c r="AS32" s="94">
        <v>0.19</v>
      </c>
      <c r="AT32" s="94">
        <v>1.88</v>
      </c>
      <c r="AU32" s="94">
        <v>6.3E-2</v>
      </c>
      <c r="AV32" s="94"/>
      <c r="AW32" s="94"/>
      <c r="AX32" s="94"/>
      <c r="AY32" s="94"/>
      <c r="AZ32" s="94" t="str">
        <f t="shared" si="25"/>
        <v>BHVO_4</v>
      </c>
      <c r="BA32" s="107">
        <f t="shared" si="41"/>
        <v>0.98636363636363622</v>
      </c>
      <c r="BB32" s="107">
        <f t="shared" si="26"/>
        <v>0.85384615384615392</v>
      </c>
      <c r="BC32" s="107">
        <f t="shared" si="27"/>
        <v>1.8395303710809752</v>
      </c>
      <c r="BD32" s="107">
        <f t="shared" si="28"/>
        <v>1.6499321924443011</v>
      </c>
      <c r="BE32" s="107">
        <f t="shared" si="29"/>
        <v>0.99907903491263095</v>
      </c>
      <c r="BF32" s="107">
        <f t="shared" si="30"/>
        <v>0.98303030303030292</v>
      </c>
      <c r="BG32" s="107">
        <f t="shared" si="31"/>
        <v>0.95950920245398774</v>
      </c>
      <c r="BH32" s="107">
        <f t="shared" si="32"/>
        <v>1.0876623376623376</v>
      </c>
      <c r="BI32" s="107">
        <f t="shared" si="33"/>
        <v>0.98703071672354947</v>
      </c>
      <c r="BJ32" s="107">
        <f t="shared" si="34"/>
        <v>1.0572868798047066</v>
      </c>
      <c r="BK32" s="107">
        <f t="shared" si="35"/>
        <v>1.0636363636363635</v>
      </c>
      <c r="BL32" s="107">
        <f t="shared" si="36"/>
        <v>1.0034482758620691</v>
      </c>
      <c r="BM32" s="107">
        <f t="shared" si="37"/>
        <v>1.0220472440944883</v>
      </c>
      <c r="BN32" s="107">
        <f t="shared" si="38"/>
        <v>1.138235294117647</v>
      </c>
      <c r="BO32" s="107">
        <f t="shared" si="39"/>
        <v>0.95978260869565224</v>
      </c>
      <c r="BP32" s="107">
        <f t="shared" si="40"/>
        <v>1.0782828282828283</v>
      </c>
      <c r="BQ32" s="107">
        <f>AH32/AH$26</f>
        <v>0.98961538461538467</v>
      </c>
      <c r="BR32" s="107">
        <f>AJ32/AJ$26</f>
        <v>0.92470588235294116</v>
      </c>
      <c r="BS32" s="107">
        <f>AL32/AL$26</f>
        <v>0.92841530054644794</v>
      </c>
      <c r="BT32" s="107">
        <f>AN32/AN$26</f>
        <v>0.93893129770992367</v>
      </c>
      <c r="BU32" s="107">
        <f>AP32/AP$26</f>
        <v>0.99042553191489369</v>
      </c>
      <c r="BV32" s="107">
        <f>AR32/AR$26</f>
        <v>1.0064935064935066</v>
      </c>
      <c r="BW32" s="108">
        <f>AT32/AT$26</f>
        <v>0.93532338308457719</v>
      </c>
    </row>
    <row r="33" spans="1:75" x14ac:dyDescent="0.15">
      <c r="A33" s="98" t="s">
        <v>504</v>
      </c>
      <c r="B33" s="94">
        <v>4.49</v>
      </c>
      <c r="C33" s="94">
        <v>0.17</v>
      </c>
      <c r="D33" s="94">
        <v>1.131</v>
      </c>
      <c r="E33" s="94">
        <v>9.9000000000000005E-2</v>
      </c>
      <c r="F33" s="106">
        <v>68400</v>
      </c>
      <c r="G33" s="106">
        <v>1400</v>
      </c>
      <c r="H33" s="94">
        <v>1052</v>
      </c>
      <c r="I33" s="94">
        <v>20</v>
      </c>
      <c r="J33" s="106">
        <v>82000</v>
      </c>
      <c r="K33" s="106">
        <v>2200</v>
      </c>
      <c r="L33" s="94">
        <v>33.33</v>
      </c>
      <c r="M33" s="94">
        <v>0.8</v>
      </c>
      <c r="N33" s="94">
        <v>15790</v>
      </c>
      <c r="O33" s="94">
        <v>310</v>
      </c>
      <c r="P33" s="94">
        <v>338.4</v>
      </c>
      <c r="Q33" s="94">
        <v>7.9</v>
      </c>
      <c r="R33" s="94">
        <v>287.7</v>
      </c>
      <c r="S33" s="94">
        <v>7.7</v>
      </c>
      <c r="T33" s="94">
        <v>1446</v>
      </c>
      <c r="U33" s="94">
        <v>39</v>
      </c>
      <c r="V33" s="94">
        <v>48.4</v>
      </c>
      <c r="W33" s="94">
        <v>1.1000000000000001</v>
      </c>
      <c r="X33" s="94">
        <v>118.9</v>
      </c>
      <c r="Y33" s="94">
        <v>3.2</v>
      </c>
      <c r="Z33" s="94">
        <v>129.80000000000001</v>
      </c>
      <c r="AA33" s="94">
        <v>3.6</v>
      </c>
      <c r="AB33" s="94">
        <v>120</v>
      </c>
      <c r="AC33" s="94">
        <v>3.9</v>
      </c>
      <c r="AD33" s="94">
        <v>9.2899999999999991</v>
      </c>
      <c r="AE33" s="94">
        <v>0.25</v>
      </c>
      <c r="AF33" s="94">
        <v>438</v>
      </c>
      <c r="AG33" s="94">
        <v>12</v>
      </c>
      <c r="AH33" s="94">
        <v>25.16</v>
      </c>
      <c r="AI33" s="94">
        <v>0.89</v>
      </c>
      <c r="AJ33" s="94">
        <v>162.69999999999999</v>
      </c>
      <c r="AK33" s="94">
        <v>4.5999999999999996</v>
      </c>
      <c r="AL33" s="94">
        <v>16.989999999999998</v>
      </c>
      <c r="AM33" s="94">
        <v>0.47</v>
      </c>
      <c r="AN33" s="94">
        <v>126.6</v>
      </c>
      <c r="AO33" s="94">
        <v>3.8</v>
      </c>
      <c r="AP33" s="94">
        <v>37.36</v>
      </c>
      <c r="AQ33" s="94">
        <v>0.92</v>
      </c>
      <c r="AR33" s="94">
        <v>6.19</v>
      </c>
      <c r="AS33" s="94">
        <v>0.16</v>
      </c>
      <c r="AT33" s="94">
        <v>1.9510000000000001</v>
      </c>
      <c r="AU33" s="94">
        <v>6.7000000000000004E-2</v>
      </c>
      <c r="AV33" s="94"/>
      <c r="AW33" s="94"/>
      <c r="AX33" s="94"/>
      <c r="AY33" s="94"/>
      <c r="AZ33" s="94" t="str">
        <f t="shared" si="25"/>
        <v>BHVO_5</v>
      </c>
      <c r="BA33" s="107">
        <f t="shared" si="41"/>
        <v>1.0204545454545455</v>
      </c>
      <c r="BB33" s="107">
        <f t="shared" si="26"/>
        <v>0.87</v>
      </c>
      <c r="BC33" s="107">
        <f t="shared" si="27"/>
        <v>1.9006628003314003</v>
      </c>
      <c r="BD33" s="107">
        <f t="shared" si="28"/>
        <v>1.6625753510070926</v>
      </c>
      <c r="BE33" s="107">
        <f t="shared" si="29"/>
        <v>1.0064432538431909</v>
      </c>
      <c r="BF33" s="107">
        <f t="shared" si="30"/>
        <v>1.01</v>
      </c>
      <c r="BG33" s="107">
        <f t="shared" si="31"/>
        <v>0.96871165644171775</v>
      </c>
      <c r="BH33" s="107">
        <f t="shared" si="32"/>
        <v>1.0987012987012987</v>
      </c>
      <c r="BI33" s="107">
        <f t="shared" si="33"/>
        <v>0.98191126279863472</v>
      </c>
      <c r="BJ33" s="107">
        <f t="shared" si="34"/>
        <v>1.0983023191074754</v>
      </c>
      <c r="BK33" s="107">
        <f t="shared" si="35"/>
        <v>1.0999999999999999</v>
      </c>
      <c r="BL33" s="107">
        <f t="shared" si="36"/>
        <v>1.0250000000000001</v>
      </c>
      <c r="BM33" s="107">
        <f t="shared" si="37"/>
        <v>1.0220472440944883</v>
      </c>
      <c r="BN33" s="107">
        <f t="shared" si="38"/>
        <v>1.1764705882352942</v>
      </c>
      <c r="BO33" s="107">
        <f t="shared" si="39"/>
        <v>1.0097826086956521</v>
      </c>
      <c r="BP33" s="107">
        <f t="shared" si="40"/>
        <v>1.106060606060606</v>
      </c>
      <c r="BQ33" s="107">
        <f>AH33/AH$26</f>
        <v>0.96769230769230774</v>
      </c>
      <c r="BR33" s="107">
        <f>AJ33/AJ$26</f>
        <v>0.95705882352941174</v>
      </c>
      <c r="BS33" s="107">
        <f>AL33/AL$26</f>
        <v>0.92841530054644794</v>
      </c>
      <c r="BT33" s="107">
        <f>AN33/AN$26</f>
        <v>0.96641221374045794</v>
      </c>
      <c r="BU33" s="107">
        <f>AP33/AP$26</f>
        <v>0.99361702127659568</v>
      </c>
      <c r="BV33" s="107">
        <f>AR33/AR$26</f>
        <v>1.0048701298701299</v>
      </c>
      <c r="BW33" s="108">
        <f>AT33/AT$26</f>
        <v>0.97064676616915435</v>
      </c>
    </row>
    <row r="34" spans="1:75" x14ac:dyDescent="0.15">
      <c r="A34" s="98" t="s">
        <v>505</v>
      </c>
      <c r="B34" s="94">
        <v>4.29</v>
      </c>
      <c r="C34" s="94">
        <v>0.16</v>
      </c>
      <c r="D34" s="94">
        <v>1.075</v>
      </c>
      <c r="E34" s="94">
        <v>9.7000000000000003E-2</v>
      </c>
      <c r="F34" s="106">
        <v>67400</v>
      </c>
      <c r="G34" s="106">
        <v>1500</v>
      </c>
      <c r="H34" s="94">
        <v>1019</v>
      </c>
      <c r="I34" s="94">
        <v>18</v>
      </c>
      <c r="J34" s="106">
        <v>80700</v>
      </c>
      <c r="K34" s="106">
        <v>2000</v>
      </c>
      <c r="L34" s="94">
        <v>32.369999999999997</v>
      </c>
      <c r="M34" s="94">
        <v>0.97</v>
      </c>
      <c r="N34" s="94">
        <v>15880</v>
      </c>
      <c r="O34" s="94">
        <v>460</v>
      </c>
      <c r="P34" s="94">
        <v>339.6</v>
      </c>
      <c r="Q34" s="94">
        <v>8.1</v>
      </c>
      <c r="R34" s="94">
        <v>292.8</v>
      </c>
      <c r="S34" s="94">
        <v>6.6</v>
      </c>
      <c r="T34" s="94">
        <v>1415</v>
      </c>
      <c r="U34" s="94">
        <v>30</v>
      </c>
      <c r="V34" s="94">
        <v>47</v>
      </c>
      <c r="W34" s="94">
        <v>1.5</v>
      </c>
      <c r="X34" s="94">
        <v>118.4</v>
      </c>
      <c r="Y34" s="94">
        <v>3.6</v>
      </c>
      <c r="Z34" s="94">
        <v>132.5</v>
      </c>
      <c r="AA34" s="94">
        <v>3.9</v>
      </c>
      <c r="AB34" s="94">
        <v>117.6</v>
      </c>
      <c r="AC34" s="94">
        <v>3.5</v>
      </c>
      <c r="AD34" s="94">
        <v>8.9</v>
      </c>
      <c r="AE34" s="94">
        <v>0.26</v>
      </c>
      <c r="AF34" s="94">
        <v>433</v>
      </c>
      <c r="AG34" s="94">
        <v>10</v>
      </c>
      <c r="AH34" s="94">
        <v>25.5</v>
      </c>
      <c r="AI34" s="94">
        <v>0.72</v>
      </c>
      <c r="AJ34" s="94">
        <v>161.4</v>
      </c>
      <c r="AK34" s="94">
        <v>4</v>
      </c>
      <c r="AL34" s="94">
        <v>16.97</v>
      </c>
      <c r="AM34" s="94">
        <v>0.49</v>
      </c>
      <c r="AN34" s="94">
        <v>124.4</v>
      </c>
      <c r="AO34" s="94">
        <v>3</v>
      </c>
      <c r="AP34" s="94">
        <v>36.9</v>
      </c>
      <c r="AQ34" s="94">
        <v>1</v>
      </c>
      <c r="AR34" s="94">
        <v>6.19</v>
      </c>
      <c r="AS34" s="94">
        <v>0.21</v>
      </c>
      <c r="AT34" s="94">
        <v>1.875</v>
      </c>
      <c r="AU34" s="94">
        <v>8.1000000000000003E-2</v>
      </c>
      <c r="AV34" s="94"/>
      <c r="AW34" s="94"/>
      <c r="AX34" s="94"/>
      <c r="AY34" s="94"/>
      <c r="AZ34" s="94" t="str">
        <f t="shared" si="25"/>
        <v>BHVO_6</v>
      </c>
      <c r="BA34" s="107">
        <f t="shared" si="41"/>
        <v>0.97499999999999998</v>
      </c>
      <c r="BB34" s="107">
        <f t="shared" si="26"/>
        <v>0.82692307692307687</v>
      </c>
      <c r="BC34" s="107">
        <f t="shared" si="27"/>
        <v>1.872875332490298</v>
      </c>
      <c r="BD34" s="107">
        <f t="shared" si="28"/>
        <v>1.6104223219355773</v>
      </c>
      <c r="BE34" s="107">
        <f t="shared" si="29"/>
        <v>0.99048744616031092</v>
      </c>
      <c r="BF34" s="107">
        <f t="shared" si="30"/>
        <v>0.98090909090909084</v>
      </c>
      <c r="BG34" s="107">
        <f t="shared" si="31"/>
        <v>0.97423312883435587</v>
      </c>
      <c r="BH34" s="107">
        <f t="shared" si="32"/>
        <v>1.1025974025974026</v>
      </c>
      <c r="BI34" s="107">
        <f t="shared" si="33"/>
        <v>0.99931740614334474</v>
      </c>
      <c r="BJ34" s="107">
        <f t="shared" si="34"/>
        <v>1.0747564187669971</v>
      </c>
      <c r="BK34" s="107">
        <f t="shared" si="35"/>
        <v>1.0681818181818181</v>
      </c>
      <c r="BL34" s="107">
        <f t="shared" si="36"/>
        <v>1.0206896551724138</v>
      </c>
      <c r="BM34" s="107">
        <f t="shared" si="37"/>
        <v>1.0433070866141732</v>
      </c>
      <c r="BN34" s="107">
        <f t="shared" si="38"/>
        <v>1.1529411764705881</v>
      </c>
      <c r="BO34" s="107">
        <f t="shared" si="39"/>
        <v>0.96739130434782616</v>
      </c>
      <c r="BP34" s="107">
        <f t="shared" si="40"/>
        <v>1.0934343434343434</v>
      </c>
      <c r="BQ34" s="107">
        <f t="shared" ref="BQ34:BQ42" si="42">AH34/AH$26</f>
        <v>0.98076923076923073</v>
      </c>
      <c r="BR34" s="107">
        <f t="shared" ref="BR34:BR42" si="43">AJ34/AJ$26</f>
        <v>0.9494117647058824</v>
      </c>
      <c r="BS34" s="107">
        <f t="shared" ref="BS34:BS42" si="44">AL34/AL$26</f>
        <v>0.92732240437158464</v>
      </c>
      <c r="BT34" s="107">
        <f t="shared" ref="BT34:BT42" si="45">AN34/AN$26</f>
        <v>0.94961832061068707</v>
      </c>
      <c r="BU34" s="107">
        <f t="shared" ref="BU34:BU42" si="46">AP34/AP$26</f>
        <v>0.98138297872340419</v>
      </c>
      <c r="BV34" s="107">
        <f t="shared" ref="BV34:BV42" si="47">AR34/AR$26</f>
        <v>1.0048701298701299</v>
      </c>
      <c r="BW34" s="108">
        <f t="shared" ref="BW34:BW42" si="48">AT34/AT$26</f>
        <v>0.93283582089552253</v>
      </c>
    </row>
    <row r="35" spans="1:75" x14ac:dyDescent="0.15">
      <c r="A35" s="98" t="s">
        <v>506</v>
      </c>
      <c r="B35" s="94">
        <v>4.22</v>
      </c>
      <c r="C35" s="94">
        <v>0.1</v>
      </c>
      <c r="D35" s="94">
        <v>1.0900000000000001</v>
      </c>
      <c r="E35" s="94">
        <v>0.11</v>
      </c>
      <c r="F35" s="106">
        <v>67900</v>
      </c>
      <c r="G35" s="106">
        <v>1500</v>
      </c>
      <c r="H35" s="94">
        <v>996</v>
      </c>
      <c r="I35" s="94">
        <v>19</v>
      </c>
      <c r="J35" s="106">
        <v>81400</v>
      </c>
      <c r="K35" s="106">
        <v>2000</v>
      </c>
      <c r="L35" s="94">
        <v>30.88</v>
      </c>
      <c r="M35" s="94">
        <v>0.79</v>
      </c>
      <c r="N35" s="94">
        <v>15280</v>
      </c>
      <c r="O35" s="94">
        <v>370</v>
      </c>
      <c r="P35" s="94">
        <v>333.7</v>
      </c>
      <c r="Q35" s="94">
        <v>7.9</v>
      </c>
      <c r="R35" s="94">
        <v>288.7</v>
      </c>
      <c r="S35" s="94">
        <v>8.1</v>
      </c>
      <c r="T35" s="94">
        <v>1366</v>
      </c>
      <c r="U35" s="94">
        <v>27</v>
      </c>
      <c r="V35" s="94">
        <v>46.7</v>
      </c>
      <c r="W35" s="94">
        <v>1.1000000000000001</v>
      </c>
      <c r="X35" s="94">
        <v>116.3</v>
      </c>
      <c r="Y35" s="94">
        <v>3.2</v>
      </c>
      <c r="Z35" s="94">
        <v>125.5</v>
      </c>
      <c r="AA35" s="94">
        <v>3.4</v>
      </c>
      <c r="AB35" s="94">
        <v>115.4</v>
      </c>
      <c r="AC35" s="94">
        <v>3</v>
      </c>
      <c r="AD35" s="94">
        <v>8.8800000000000008</v>
      </c>
      <c r="AE35" s="94">
        <v>0.25</v>
      </c>
      <c r="AF35" s="94">
        <v>419</v>
      </c>
      <c r="AG35" s="94">
        <v>11</v>
      </c>
      <c r="AH35" s="94">
        <v>24.17</v>
      </c>
      <c r="AI35" s="94">
        <v>0.6</v>
      </c>
      <c r="AJ35" s="94">
        <v>154.6</v>
      </c>
      <c r="AK35" s="94">
        <v>4.2</v>
      </c>
      <c r="AL35" s="94">
        <v>16.670000000000002</v>
      </c>
      <c r="AM35" s="94">
        <v>0.4</v>
      </c>
      <c r="AN35" s="94">
        <v>124.6</v>
      </c>
      <c r="AO35" s="94">
        <v>3</v>
      </c>
      <c r="AP35" s="94">
        <v>36.369999999999997</v>
      </c>
      <c r="AQ35" s="94">
        <v>0.8</v>
      </c>
      <c r="AR35" s="94">
        <v>5.88</v>
      </c>
      <c r="AS35" s="94">
        <v>0.14000000000000001</v>
      </c>
      <c r="AT35" s="94">
        <v>1.8280000000000001</v>
      </c>
      <c r="AU35" s="94">
        <v>5.3999999999999999E-2</v>
      </c>
      <c r="AV35" s="94"/>
      <c r="AW35" s="94"/>
      <c r="AX35" s="94"/>
      <c r="AY35" s="94"/>
      <c r="AZ35" s="94" t="str">
        <f t="shared" si="25"/>
        <v>BHVO_7</v>
      </c>
      <c r="BA35" s="107">
        <f t="shared" si="41"/>
        <v>0.95909090909090899</v>
      </c>
      <c r="BB35" s="107">
        <f t="shared" si="26"/>
        <v>0.83846153846153848</v>
      </c>
      <c r="BC35" s="107">
        <f t="shared" si="27"/>
        <v>1.8867690664108492</v>
      </c>
      <c r="BD35" s="107">
        <f t="shared" si="28"/>
        <v>1.5740732410675515</v>
      </c>
      <c r="BE35" s="107">
        <f t="shared" si="29"/>
        <v>0.99907903491263095</v>
      </c>
      <c r="BF35" s="107">
        <f t="shared" si="30"/>
        <v>0.93575757575757568</v>
      </c>
      <c r="BG35" s="107">
        <f t="shared" si="31"/>
        <v>0.93742331288343561</v>
      </c>
      <c r="BH35" s="107">
        <f t="shared" si="32"/>
        <v>1.0834415584415584</v>
      </c>
      <c r="BI35" s="107">
        <f t="shared" si="33"/>
        <v>0.98532423208191122</v>
      </c>
      <c r="BJ35" s="107">
        <f t="shared" si="34"/>
        <v>1.0375387053255958</v>
      </c>
      <c r="BK35" s="107">
        <f t="shared" si="35"/>
        <v>1.0613636363636365</v>
      </c>
      <c r="BL35" s="107">
        <f t="shared" si="36"/>
        <v>1.0025862068965516</v>
      </c>
      <c r="BM35" s="107">
        <f t="shared" si="37"/>
        <v>0.98818897637795278</v>
      </c>
      <c r="BN35" s="107">
        <f t="shared" si="38"/>
        <v>1.1313725490196078</v>
      </c>
      <c r="BO35" s="107">
        <f t="shared" si="39"/>
        <v>0.96521739130434803</v>
      </c>
      <c r="BP35" s="107">
        <f t="shared" si="40"/>
        <v>1.0580808080808082</v>
      </c>
      <c r="BQ35" s="107">
        <f t="shared" si="42"/>
        <v>0.92961538461538473</v>
      </c>
      <c r="BR35" s="107">
        <f t="shared" si="43"/>
        <v>0.90941176470588236</v>
      </c>
      <c r="BS35" s="107">
        <f t="shared" si="44"/>
        <v>0.91092896174863391</v>
      </c>
      <c r="BT35" s="107">
        <f t="shared" si="45"/>
        <v>0.95114503816793894</v>
      </c>
      <c r="BU35" s="107">
        <f t="shared" si="46"/>
        <v>0.96728723404255312</v>
      </c>
      <c r="BV35" s="107">
        <f t="shared" si="47"/>
        <v>0.95454545454545447</v>
      </c>
      <c r="BW35" s="108">
        <f t="shared" si="48"/>
        <v>0.90945273631840806</v>
      </c>
    </row>
    <row r="36" spans="1:75" x14ac:dyDescent="0.15">
      <c r="A36" s="98" t="s">
        <v>507</v>
      </c>
      <c r="B36" s="94">
        <v>4.2</v>
      </c>
      <c r="C36" s="94">
        <v>0.13</v>
      </c>
      <c r="D36" s="94">
        <v>1.1100000000000001</v>
      </c>
      <c r="E36" s="94">
        <v>0.11</v>
      </c>
      <c r="F36" s="106">
        <v>67300</v>
      </c>
      <c r="G36" s="106">
        <v>1200</v>
      </c>
      <c r="H36" s="94">
        <v>1004</v>
      </c>
      <c r="I36" s="94">
        <v>19</v>
      </c>
      <c r="J36" s="106">
        <v>80600</v>
      </c>
      <c r="K36" s="106">
        <v>2200</v>
      </c>
      <c r="L36" s="94">
        <v>30.63</v>
      </c>
      <c r="M36" s="94">
        <v>0.91</v>
      </c>
      <c r="N36" s="94">
        <v>15530</v>
      </c>
      <c r="O36" s="94">
        <v>470</v>
      </c>
      <c r="P36" s="94">
        <v>333.3</v>
      </c>
      <c r="Q36" s="94">
        <v>9.1</v>
      </c>
      <c r="R36" s="94">
        <v>294.60000000000002</v>
      </c>
      <c r="S36" s="94">
        <v>8.8000000000000007</v>
      </c>
      <c r="T36" s="94">
        <v>1397</v>
      </c>
      <c r="U36" s="94">
        <v>32</v>
      </c>
      <c r="V36" s="94">
        <v>44.9</v>
      </c>
      <c r="W36" s="94">
        <v>1</v>
      </c>
      <c r="X36" s="94">
        <v>117.1</v>
      </c>
      <c r="Y36" s="94">
        <v>3</v>
      </c>
      <c r="Z36" s="94">
        <v>124.5</v>
      </c>
      <c r="AA36" s="94">
        <v>3.8</v>
      </c>
      <c r="AB36" s="94">
        <v>117.8</v>
      </c>
      <c r="AC36" s="94">
        <v>3.1</v>
      </c>
      <c r="AD36" s="94">
        <v>8.81</v>
      </c>
      <c r="AE36" s="94">
        <v>0.28999999999999998</v>
      </c>
      <c r="AF36" s="94">
        <v>410.7</v>
      </c>
      <c r="AG36" s="94">
        <v>8.1999999999999993</v>
      </c>
      <c r="AH36" s="94">
        <v>24.1</v>
      </c>
      <c r="AI36" s="94">
        <v>0.66</v>
      </c>
      <c r="AJ36" s="94">
        <v>153.19999999999999</v>
      </c>
      <c r="AK36" s="94">
        <v>3.5</v>
      </c>
      <c r="AL36" s="94">
        <v>16.77</v>
      </c>
      <c r="AM36" s="94">
        <v>0.51</v>
      </c>
      <c r="AN36" s="94">
        <v>125.6</v>
      </c>
      <c r="AO36" s="94">
        <v>3</v>
      </c>
      <c r="AP36" s="94">
        <v>36.590000000000003</v>
      </c>
      <c r="AQ36" s="94">
        <v>0.83</v>
      </c>
      <c r="AR36" s="94">
        <v>5.79</v>
      </c>
      <c r="AS36" s="94">
        <v>0.21</v>
      </c>
      <c r="AT36" s="94">
        <v>1.8460000000000001</v>
      </c>
      <c r="AU36" s="94">
        <v>6.4000000000000001E-2</v>
      </c>
      <c r="AV36" s="94"/>
      <c r="AW36" s="94"/>
      <c r="AX36" s="94"/>
      <c r="AY36" s="94"/>
      <c r="AZ36" s="94" t="str">
        <f t="shared" si="25"/>
        <v>BHVO_8</v>
      </c>
      <c r="BA36" s="107">
        <f t="shared" si="41"/>
        <v>0.95454545454545447</v>
      </c>
      <c r="BB36" s="107">
        <f t="shared" si="26"/>
        <v>0.85384615384615392</v>
      </c>
      <c r="BC36" s="107">
        <f t="shared" si="27"/>
        <v>1.8700965857061878</v>
      </c>
      <c r="BD36" s="107">
        <f t="shared" si="28"/>
        <v>1.5867163996303431</v>
      </c>
      <c r="BE36" s="107">
        <f t="shared" si="29"/>
        <v>0.98926007633855095</v>
      </c>
      <c r="BF36" s="107">
        <f t="shared" si="30"/>
        <v>0.92818181818181811</v>
      </c>
      <c r="BG36" s="107">
        <f t="shared" si="31"/>
        <v>0.95276073619631907</v>
      </c>
      <c r="BH36" s="107">
        <f t="shared" si="32"/>
        <v>1.0821428571428571</v>
      </c>
      <c r="BI36" s="107">
        <f t="shared" si="33"/>
        <v>1.0054607508532425</v>
      </c>
      <c r="BJ36" s="107">
        <f t="shared" si="34"/>
        <v>1.0610846056660741</v>
      </c>
      <c r="BK36" s="107">
        <f t="shared" si="35"/>
        <v>1.0204545454545455</v>
      </c>
      <c r="BL36" s="107">
        <f t="shared" si="36"/>
        <v>1.0094827586206896</v>
      </c>
      <c r="BM36" s="107">
        <f t="shared" si="37"/>
        <v>0.98031496062992129</v>
      </c>
      <c r="BN36" s="107">
        <f t="shared" si="38"/>
        <v>1.1549019607843136</v>
      </c>
      <c r="BO36" s="107">
        <f t="shared" si="39"/>
        <v>0.95760869565217399</v>
      </c>
      <c r="BP36" s="107">
        <f t="shared" si="40"/>
        <v>1.0371212121212121</v>
      </c>
      <c r="BQ36" s="107">
        <f t="shared" si="42"/>
        <v>0.92692307692307696</v>
      </c>
      <c r="BR36" s="107">
        <f t="shared" si="43"/>
        <v>0.90117647058823525</v>
      </c>
      <c r="BS36" s="107">
        <f t="shared" si="44"/>
        <v>0.91639344262295075</v>
      </c>
      <c r="BT36" s="107">
        <f t="shared" si="45"/>
        <v>0.95877862595419838</v>
      </c>
      <c r="BU36" s="107">
        <f t="shared" si="46"/>
        <v>0.97313829787234052</v>
      </c>
      <c r="BV36" s="107">
        <f t="shared" si="47"/>
        <v>0.93993506493506496</v>
      </c>
      <c r="BW36" s="108">
        <f t="shared" si="48"/>
        <v>0.91840796019900517</v>
      </c>
    </row>
    <row r="37" spans="1:75" x14ac:dyDescent="0.15">
      <c r="A37" s="98" t="s">
        <v>508</v>
      </c>
      <c r="B37" s="94">
        <v>4.2300000000000004</v>
      </c>
      <c r="C37" s="94">
        <v>0.13</v>
      </c>
      <c r="D37" s="94">
        <v>1.0229999999999999</v>
      </c>
      <c r="E37" s="94">
        <v>8.5999999999999993E-2</v>
      </c>
      <c r="F37" s="106">
        <v>68700</v>
      </c>
      <c r="G37" s="106">
        <v>1700</v>
      </c>
      <c r="H37" s="94">
        <v>994</v>
      </c>
      <c r="I37" s="94">
        <v>20</v>
      </c>
      <c r="J37" s="106">
        <v>79700</v>
      </c>
      <c r="K37" s="106">
        <v>2300</v>
      </c>
      <c r="L37" s="94">
        <v>30.93</v>
      </c>
      <c r="M37" s="94">
        <v>0.94</v>
      </c>
      <c r="N37" s="94">
        <v>15360</v>
      </c>
      <c r="O37" s="94">
        <v>430</v>
      </c>
      <c r="P37" s="94">
        <v>334.6</v>
      </c>
      <c r="Q37" s="94">
        <v>6.8</v>
      </c>
      <c r="R37" s="94">
        <v>288.2</v>
      </c>
      <c r="S37" s="94">
        <v>8.4</v>
      </c>
      <c r="T37" s="94">
        <v>1354</v>
      </c>
      <c r="U37" s="94">
        <v>30</v>
      </c>
      <c r="V37" s="94">
        <v>46.3</v>
      </c>
      <c r="W37" s="94">
        <v>1.4</v>
      </c>
      <c r="X37" s="94">
        <v>117.5</v>
      </c>
      <c r="Y37" s="94">
        <v>3.9</v>
      </c>
      <c r="Z37" s="94">
        <v>123.7</v>
      </c>
      <c r="AA37" s="94">
        <v>3.9</v>
      </c>
      <c r="AB37" s="94">
        <v>115.6</v>
      </c>
      <c r="AC37" s="94">
        <v>3.3</v>
      </c>
      <c r="AD37" s="94">
        <v>8.66</v>
      </c>
      <c r="AE37" s="94">
        <v>0.23</v>
      </c>
      <c r="AF37" s="94">
        <v>413</v>
      </c>
      <c r="AG37" s="94">
        <v>10</v>
      </c>
      <c r="AH37" s="94">
        <v>24.24</v>
      </c>
      <c r="AI37" s="94">
        <v>0.79</v>
      </c>
      <c r="AJ37" s="94">
        <v>149.1</v>
      </c>
      <c r="AK37" s="94">
        <v>4.7</v>
      </c>
      <c r="AL37" s="94">
        <v>16.239999999999998</v>
      </c>
      <c r="AM37" s="94">
        <v>0.45</v>
      </c>
      <c r="AN37" s="94">
        <v>128.4</v>
      </c>
      <c r="AO37" s="94">
        <v>3.1</v>
      </c>
      <c r="AP37" s="94">
        <v>36.14</v>
      </c>
      <c r="AQ37" s="94">
        <v>0.98</v>
      </c>
      <c r="AR37" s="94">
        <v>5.82</v>
      </c>
      <c r="AS37" s="94">
        <v>0.19</v>
      </c>
      <c r="AT37" s="94">
        <v>1.9159999999999999</v>
      </c>
      <c r="AU37" s="94">
        <v>5.8000000000000003E-2</v>
      </c>
      <c r="AV37" s="94"/>
      <c r="AW37" s="94"/>
      <c r="AX37" s="94"/>
      <c r="AY37" s="94"/>
      <c r="AZ37" s="94" t="str">
        <f t="shared" si="25"/>
        <v>BHVO_9</v>
      </c>
      <c r="BA37" s="107">
        <f t="shared" si="41"/>
        <v>0.96136363636363642</v>
      </c>
      <c r="BB37" s="107">
        <f t="shared" si="26"/>
        <v>0.78692307692307684</v>
      </c>
      <c r="BC37" s="107">
        <f t="shared" si="27"/>
        <v>1.9089990406837309</v>
      </c>
      <c r="BD37" s="107">
        <f t="shared" si="28"/>
        <v>1.5709124514268535</v>
      </c>
      <c r="BE37" s="107">
        <f t="shared" si="29"/>
        <v>0.9782137479427111</v>
      </c>
      <c r="BF37" s="107">
        <f t="shared" si="30"/>
        <v>0.93727272727272726</v>
      </c>
      <c r="BG37" s="107">
        <f t="shared" si="31"/>
        <v>0.94233128834355828</v>
      </c>
      <c r="BH37" s="107">
        <f t="shared" si="32"/>
        <v>1.0863636363636364</v>
      </c>
      <c r="BI37" s="107">
        <f t="shared" si="33"/>
        <v>0.98361774744027297</v>
      </c>
      <c r="BJ37" s="107">
        <f t="shared" si="34"/>
        <v>1.0284241632583138</v>
      </c>
      <c r="BK37" s="107">
        <f t="shared" si="35"/>
        <v>1.0522727272727272</v>
      </c>
      <c r="BL37" s="107">
        <f t="shared" si="36"/>
        <v>1.0129310344827587</v>
      </c>
      <c r="BM37" s="107">
        <f t="shared" si="37"/>
        <v>0.97401574803149604</v>
      </c>
      <c r="BN37" s="107">
        <f t="shared" si="38"/>
        <v>1.1333333333333333</v>
      </c>
      <c r="BO37" s="107">
        <f t="shared" si="39"/>
        <v>0.94130434782608707</v>
      </c>
      <c r="BP37" s="107">
        <f t="shared" si="40"/>
        <v>1.042929292929293</v>
      </c>
      <c r="BQ37" s="107">
        <f t="shared" si="42"/>
        <v>0.93230769230769228</v>
      </c>
      <c r="BR37" s="107">
        <f t="shared" si="43"/>
        <v>0.87705882352941178</v>
      </c>
      <c r="BS37" s="107">
        <f t="shared" si="44"/>
        <v>0.88743169398907096</v>
      </c>
      <c r="BT37" s="107">
        <f t="shared" si="45"/>
        <v>0.98015267175572518</v>
      </c>
      <c r="BU37" s="107">
        <f t="shared" si="46"/>
        <v>0.96117021276595738</v>
      </c>
      <c r="BV37" s="107">
        <f t="shared" si="47"/>
        <v>0.94480519480519487</v>
      </c>
      <c r="BW37" s="108">
        <f t="shared" si="48"/>
        <v>0.95323383084577118</v>
      </c>
    </row>
    <row r="38" spans="1:75" x14ac:dyDescent="0.15">
      <c r="A38" s="98" t="s">
        <v>509</v>
      </c>
      <c r="B38" s="94">
        <v>4.4000000000000004</v>
      </c>
      <c r="C38" s="94">
        <v>0.17</v>
      </c>
      <c r="D38" s="94">
        <v>1.1000000000000001</v>
      </c>
      <c r="E38" s="94">
        <v>0.11</v>
      </c>
      <c r="F38" s="106">
        <v>68700</v>
      </c>
      <c r="G38" s="106">
        <v>1500</v>
      </c>
      <c r="H38" s="94">
        <v>1024</v>
      </c>
      <c r="I38" s="94">
        <v>20</v>
      </c>
      <c r="J38" s="106">
        <v>81900</v>
      </c>
      <c r="K38" s="106">
        <v>2100</v>
      </c>
      <c r="L38" s="94">
        <v>32.42</v>
      </c>
      <c r="M38" s="94">
        <v>0.96</v>
      </c>
      <c r="N38" s="94">
        <v>16040</v>
      </c>
      <c r="O38" s="94">
        <v>450</v>
      </c>
      <c r="P38" s="94">
        <v>338.2</v>
      </c>
      <c r="Q38" s="94">
        <v>9.3000000000000007</v>
      </c>
      <c r="R38" s="94">
        <v>293.8</v>
      </c>
      <c r="S38" s="94">
        <v>9</v>
      </c>
      <c r="T38" s="94">
        <v>1404</v>
      </c>
      <c r="U38" s="94">
        <v>31</v>
      </c>
      <c r="V38" s="94">
        <v>48.7</v>
      </c>
      <c r="W38" s="94">
        <v>1.4</v>
      </c>
      <c r="X38" s="94">
        <v>120.2</v>
      </c>
      <c r="Y38" s="94">
        <v>3.5</v>
      </c>
      <c r="Z38" s="94">
        <v>124</v>
      </c>
      <c r="AA38" s="94">
        <v>3.3</v>
      </c>
      <c r="AB38" s="94">
        <v>117.6</v>
      </c>
      <c r="AC38" s="94">
        <v>3.6</v>
      </c>
      <c r="AD38" s="94">
        <v>9.07</v>
      </c>
      <c r="AE38" s="94">
        <v>0.28999999999999998</v>
      </c>
      <c r="AF38" s="94">
        <v>424.1</v>
      </c>
      <c r="AG38" s="94">
        <v>9.9</v>
      </c>
      <c r="AH38" s="94">
        <v>24.97</v>
      </c>
      <c r="AI38" s="94">
        <v>0.84</v>
      </c>
      <c r="AJ38" s="94">
        <v>160.4</v>
      </c>
      <c r="AK38" s="94">
        <v>4.7</v>
      </c>
      <c r="AL38" s="94">
        <v>16.829999999999998</v>
      </c>
      <c r="AM38" s="94">
        <v>0.49</v>
      </c>
      <c r="AN38" s="94">
        <v>129.80000000000001</v>
      </c>
      <c r="AO38" s="94">
        <v>2.9</v>
      </c>
      <c r="AP38" s="94">
        <v>37.630000000000003</v>
      </c>
      <c r="AQ38" s="94">
        <v>0.97</v>
      </c>
      <c r="AR38" s="94">
        <v>6.28</v>
      </c>
      <c r="AS38" s="94">
        <v>0.19</v>
      </c>
      <c r="AT38" s="94">
        <v>1.998</v>
      </c>
      <c r="AU38" s="94">
        <v>7.3999999999999996E-2</v>
      </c>
      <c r="AV38" s="94"/>
      <c r="AW38" s="94"/>
      <c r="AX38" s="94"/>
      <c r="AY38" s="94"/>
      <c r="AZ38" s="94" t="str">
        <f t="shared" si="25"/>
        <v>BHVO_10</v>
      </c>
      <c r="BA38" s="107">
        <f t="shared" si="41"/>
        <v>1</v>
      </c>
      <c r="BB38" s="107">
        <f t="shared" si="26"/>
        <v>0.84615384615384615</v>
      </c>
      <c r="BC38" s="107">
        <f t="shared" si="27"/>
        <v>1.9089990406837309</v>
      </c>
      <c r="BD38" s="107">
        <f t="shared" si="28"/>
        <v>1.6183242960373221</v>
      </c>
      <c r="BE38" s="107">
        <f t="shared" si="29"/>
        <v>1.0052158840214309</v>
      </c>
      <c r="BF38" s="107">
        <f t="shared" si="30"/>
        <v>0.98242424242424242</v>
      </c>
      <c r="BG38" s="107">
        <f t="shared" si="31"/>
        <v>0.98404907975460121</v>
      </c>
      <c r="BH38" s="107">
        <f t="shared" si="32"/>
        <v>1.0980519480519479</v>
      </c>
      <c r="BI38" s="107">
        <f t="shared" si="33"/>
        <v>1.0027303754266212</v>
      </c>
      <c r="BJ38" s="107">
        <f t="shared" si="34"/>
        <v>1.0664014218719886</v>
      </c>
      <c r="BK38" s="107">
        <f t="shared" si="35"/>
        <v>1.1068181818181819</v>
      </c>
      <c r="BL38" s="107">
        <f t="shared" si="36"/>
        <v>1.0362068965517242</v>
      </c>
      <c r="BM38" s="107">
        <f t="shared" si="37"/>
        <v>0.97637795275590555</v>
      </c>
      <c r="BN38" s="107">
        <f t="shared" si="38"/>
        <v>1.1529411764705881</v>
      </c>
      <c r="BO38" s="107">
        <f t="shared" si="39"/>
        <v>0.98586956521739144</v>
      </c>
      <c r="BP38" s="107">
        <f t="shared" si="40"/>
        <v>1.0709595959595961</v>
      </c>
      <c r="BQ38" s="107">
        <f t="shared" si="42"/>
        <v>0.96038461538461539</v>
      </c>
      <c r="BR38" s="107">
        <f t="shared" si="43"/>
        <v>0.94352941176470595</v>
      </c>
      <c r="BS38" s="107">
        <f t="shared" si="44"/>
        <v>0.91967213114754087</v>
      </c>
      <c r="BT38" s="107">
        <f t="shared" si="45"/>
        <v>0.99083969465648869</v>
      </c>
      <c r="BU38" s="107">
        <f t="shared" si="46"/>
        <v>1.0007978723404256</v>
      </c>
      <c r="BV38" s="107">
        <f t="shared" si="47"/>
        <v>1.0194805194805194</v>
      </c>
      <c r="BW38" s="108">
        <f t="shared" si="48"/>
        <v>0.99402985074626871</v>
      </c>
    </row>
    <row r="39" spans="1:75" x14ac:dyDescent="0.15">
      <c r="A39" s="98" t="s">
        <v>510</v>
      </c>
      <c r="B39" s="94">
        <v>4.17</v>
      </c>
      <c r="C39" s="94">
        <v>0.15</v>
      </c>
      <c r="D39" s="94">
        <v>1.18</v>
      </c>
      <c r="E39" s="94">
        <v>0.1</v>
      </c>
      <c r="F39" s="106">
        <v>68900</v>
      </c>
      <c r="G39" s="106">
        <v>1500</v>
      </c>
      <c r="H39" s="94">
        <v>996</v>
      </c>
      <c r="I39" s="94">
        <v>17</v>
      </c>
      <c r="J39" s="106">
        <v>83600</v>
      </c>
      <c r="K39" s="106">
        <v>1900</v>
      </c>
      <c r="L39" s="94">
        <v>33.08</v>
      </c>
      <c r="M39" s="94">
        <v>0.92</v>
      </c>
      <c r="N39" s="94">
        <v>16090</v>
      </c>
      <c r="O39" s="94">
        <v>420</v>
      </c>
      <c r="P39" s="94">
        <v>329.4</v>
      </c>
      <c r="Q39" s="94">
        <v>9.6999999999999993</v>
      </c>
      <c r="R39" s="94">
        <v>282.3</v>
      </c>
      <c r="S39" s="94">
        <v>8.9</v>
      </c>
      <c r="T39" s="94">
        <v>1401</v>
      </c>
      <c r="U39" s="94">
        <v>30</v>
      </c>
      <c r="V39" s="94">
        <v>46.6</v>
      </c>
      <c r="W39" s="94">
        <v>1.4</v>
      </c>
      <c r="X39" s="94">
        <v>118.4</v>
      </c>
      <c r="Y39" s="94">
        <v>3.7</v>
      </c>
      <c r="Z39" s="94">
        <v>127.1</v>
      </c>
      <c r="AA39" s="94">
        <v>3.5</v>
      </c>
      <c r="AB39" s="94">
        <v>112.8</v>
      </c>
      <c r="AC39" s="94">
        <v>2.9</v>
      </c>
      <c r="AD39" s="94">
        <v>8.8000000000000007</v>
      </c>
      <c r="AE39" s="94">
        <v>0.2</v>
      </c>
      <c r="AF39" s="94">
        <v>417</v>
      </c>
      <c r="AG39" s="94">
        <v>12</v>
      </c>
      <c r="AH39" s="94">
        <v>25.36</v>
      </c>
      <c r="AI39" s="94">
        <v>0.8</v>
      </c>
      <c r="AJ39" s="94">
        <v>161</v>
      </c>
      <c r="AK39" s="94">
        <v>5.3</v>
      </c>
      <c r="AL39" s="94">
        <v>16.690000000000001</v>
      </c>
      <c r="AM39" s="94">
        <v>0.53</v>
      </c>
      <c r="AN39" s="94">
        <v>122.5</v>
      </c>
      <c r="AO39" s="94">
        <v>3.1</v>
      </c>
      <c r="AP39" s="94">
        <v>37.020000000000003</v>
      </c>
      <c r="AQ39" s="94">
        <v>0.96</v>
      </c>
      <c r="AR39" s="94">
        <v>6.12</v>
      </c>
      <c r="AS39" s="94">
        <v>0.18</v>
      </c>
      <c r="AT39" s="94">
        <v>1.915</v>
      </c>
      <c r="AU39" s="94">
        <v>7.0000000000000007E-2</v>
      </c>
      <c r="AV39" s="94"/>
      <c r="AW39" s="94"/>
      <c r="AX39" s="94"/>
      <c r="AY39" s="94"/>
      <c r="AZ39" s="94" t="str">
        <f t="shared" si="25"/>
        <v>BHVO_11</v>
      </c>
      <c r="BA39" s="107">
        <f t="shared" si="41"/>
        <v>0.94772727272727264</v>
      </c>
      <c r="BB39" s="107">
        <f t="shared" si="26"/>
        <v>0.90769230769230758</v>
      </c>
      <c r="BC39" s="107">
        <f t="shared" si="27"/>
        <v>1.9145565342519515</v>
      </c>
      <c r="BD39" s="107">
        <f t="shared" si="28"/>
        <v>1.5740732410675515</v>
      </c>
      <c r="BE39" s="107">
        <f t="shared" si="29"/>
        <v>1.0260811709913507</v>
      </c>
      <c r="BF39" s="107">
        <f t="shared" si="30"/>
        <v>1.0024242424242424</v>
      </c>
      <c r="BG39" s="107">
        <f t="shared" si="31"/>
        <v>0.98711656441717788</v>
      </c>
      <c r="BH39" s="107">
        <f t="shared" si="32"/>
        <v>1.0694805194805195</v>
      </c>
      <c r="BI39" s="107">
        <f t="shared" si="33"/>
        <v>0.96348122866894204</v>
      </c>
      <c r="BJ39" s="107">
        <f t="shared" si="34"/>
        <v>1.0641227863551681</v>
      </c>
      <c r="BK39" s="107">
        <f t="shared" si="35"/>
        <v>1.0590909090909091</v>
      </c>
      <c r="BL39" s="107">
        <f t="shared" si="36"/>
        <v>1.0206896551724138</v>
      </c>
      <c r="BM39" s="107">
        <f t="shared" si="37"/>
        <v>1.0007874015748031</v>
      </c>
      <c r="BN39" s="107">
        <f t="shared" si="38"/>
        <v>1.1058823529411765</v>
      </c>
      <c r="BO39" s="107">
        <f t="shared" si="39"/>
        <v>0.95652173913043492</v>
      </c>
      <c r="BP39" s="107">
        <f t="shared" si="40"/>
        <v>1.053030303030303</v>
      </c>
      <c r="BQ39" s="107">
        <f t="shared" si="42"/>
        <v>0.97538461538461541</v>
      </c>
      <c r="BR39" s="107">
        <f t="shared" si="43"/>
        <v>0.94705882352941173</v>
      </c>
      <c r="BS39" s="107">
        <f t="shared" si="44"/>
        <v>0.91202185792349733</v>
      </c>
      <c r="BT39" s="107">
        <f t="shared" si="45"/>
        <v>0.93511450381679384</v>
      </c>
      <c r="BU39" s="107">
        <f t="shared" si="46"/>
        <v>0.9845744680851064</v>
      </c>
      <c r="BV39" s="107">
        <f t="shared" si="47"/>
        <v>0.99350649350649345</v>
      </c>
      <c r="BW39" s="108">
        <f t="shared" si="48"/>
        <v>0.95273631840796036</v>
      </c>
    </row>
    <row r="40" spans="1:75" x14ac:dyDescent="0.15">
      <c r="A40" s="98" t="s">
        <v>511</v>
      </c>
      <c r="B40" s="94">
        <v>4.3499999999999996</v>
      </c>
      <c r="C40" s="94">
        <v>0.13</v>
      </c>
      <c r="D40" s="94">
        <v>1.08</v>
      </c>
      <c r="E40" s="94">
        <v>0.1</v>
      </c>
      <c r="F40" s="106">
        <v>67600</v>
      </c>
      <c r="G40" s="106">
        <v>1700</v>
      </c>
      <c r="H40" s="94">
        <v>1016</v>
      </c>
      <c r="I40" s="94">
        <v>19</v>
      </c>
      <c r="J40" s="106">
        <v>80000</v>
      </c>
      <c r="K40" s="106">
        <v>2000</v>
      </c>
      <c r="L40" s="94">
        <v>31.48</v>
      </c>
      <c r="M40" s="94">
        <v>0.95</v>
      </c>
      <c r="N40" s="94">
        <v>15690</v>
      </c>
      <c r="O40" s="94">
        <v>490</v>
      </c>
      <c r="P40" s="94">
        <v>338</v>
      </c>
      <c r="Q40" s="94">
        <v>11</v>
      </c>
      <c r="R40" s="94">
        <v>286.8</v>
      </c>
      <c r="S40" s="94">
        <v>7.6</v>
      </c>
      <c r="T40" s="94">
        <v>1427</v>
      </c>
      <c r="U40" s="94">
        <v>36</v>
      </c>
      <c r="V40" s="94">
        <v>47.1</v>
      </c>
      <c r="W40" s="94">
        <v>1.3</v>
      </c>
      <c r="X40" s="94">
        <v>116.6</v>
      </c>
      <c r="Y40" s="94">
        <v>3.6</v>
      </c>
      <c r="Z40" s="94">
        <v>129.6</v>
      </c>
      <c r="AA40" s="94">
        <v>3.7</v>
      </c>
      <c r="AB40" s="94">
        <v>120</v>
      </c>
      <c r="AC40" s="94">
        <v>4</v>
      </c>
      <c r="AD40" s="94">
        <v>8.5399999999999991</v>
      </c>
      <c r="AE40" s="94">
        <v>0.25</v>
      </c>
      <c r="AF40" s="94">
        <v>416</v>
      </c>
      <c r="AG40" s="94">
        <v>12</v>
      </c>
      <c r="AH40" s="94">
        <v>24.55</v>
      </c>
      <c r="AI40" s="94">
        <v>0.75</v>
      </c>
      <c r="AJ40" s="94">
        <v>153.9</v>
      </c>
      <c r="AK40" s="94">
        <v>4</v>
      </c>
      <c r="AL40" s="94">
        <v>16.7</v>
      </c>
      <c r="AM40" s="94">
        <v>0.42</v>
      </c>
      <c r="AN40" s="94">
        <v>126</v>
      </c>
      <c r="AO40" s="94">
        <v>3.2</v>
      </c>
      <c r="AP40" s="94">
        <v>37.299999999999997</v>
      </c>
      <c r="AQ40" s="94">
        <v>1.1000000000000001</v>
      </c>
      <c r="AR40" s="94">
        <v>5.87</v>
      </c>
      <c r="AS40" s="94">
        <v>0.22</v>
      </c>
      <c r="AT40" s="94">
        <v>1.8879999999999999</v>
      </c>
      <c r="AU40" s="94">
        <v>7.4999999999999997E-2</v>
      </c>
      <c r="AV40" s="94"/>
      <c r="AW40" s="94"/>
      <c r="AX40" s="94"/>
      <c r="AY40" s="94"/>
      <c r="AZ40" s="94" t="str">
        <f t="shared" si="25"/>
        <v>BHVO_12</v>
      </c>
      <c r="BA40" s="107">
        <f t="shared" si="41"/>
        <v>0.98863636363636342</v>
      </c>
      <c r="BB40" s="107">
        <f t="shared" si="26"/>
        <v>0.83076923076923082</v>
      </c>
      <c r="BC40" s="107">
        <f t="shared" si="27"/>
        <v>1.8784328260585184</v>
      </c>
      <c r="BD40" s="107">
        <f t="shared" si="28"/>
        <v>1.6056811374745306</v>
      </c>
      <c r="BE40" s="107">
        <f t="shared" si="29"/>
        <v>0.98189585740799101</v>
      </c>
      <c r="BF40" s="107">
        <f t="shared" si="30"/>
        <v>0.95393939393939398</v>
      </c>
      <c r="BG40" s="107">
        <f t="shared" si="31"/>
        <v>0.96257668711656441</v>
      </c>
      <c r="BH40" s="107">
        <f t="shared" si="32"/>
        <v>1.0974025974025974</v>
      </c>
      <c r="BI40" s="107">
        <f t="shared" si="33"/>
        <v>0.97883959044368607</v>
      </c>
      <c r="BJ40" s="107">
        <f t="shared" si="34"/>
        <v>1.0838709608342791</v>
      </c>
      <c r="BK40" s="107">
        <f t="shared" si="35"/>
        <v>1.0704545454545455</v>
      </c>
      <c r="BL40" s="107">
        <f t="shared" si="36"/>
        <v>1.0051724137931033</v>
      </c>
      <c r="BM40" s="107">
        <f t="shared" si="37"/>
        <v>1.0204724409448818</v>
      </c>
      <c r="BN40" s="107">
        <f t="shared" si="38"/>
        <v>1.1764705882352942</v>
      </c>
      <c r="BO40" s="107">
        <f t="shared" si="39"/>
        <v>0.92826086956521736</v>
      </c>
      <c r="BP40" s="107">
        <f t="shared" si="40"/>
        <v>1.0505050505050506</v>
      </c>
      <c r="BQ40" s="107">
        <f t="shared" si="42"/>
        <v>0.94423076923076921</v>
      </c>
      <c r="BR40" s="107">
        <f t="shared" si="43"/>
        <v>0.9052941176470588</v>
      </c>
      <c r="BS40" s="107">
        <f t="shared" si="44"/>
        <v>0.91256830601092886</v>
      </c>
      <c r="BT40" s="107">
        <f t="shared" si="45"/>
        <v>0.96183206106870234</v>
      </c>
      <c r="BU40" s="107">
        <f t="shared" si="46"/>
        <v>0.99202127659574457</v>
      </c>
      <c r="BV40" s="107">
        <f t="shared" si="47"/>
        <v>0.95292207792207795</v>
      </c>
      <c r="BW40" s="108">
        <f t="shared" si="48"/>
        <v>0.93930348258706475</v>
      </c>
    </row>
    <row r="41" spans="1:75" x14ac:dyDescent="0.15">
      <c r="A41" s="98" t="s">
        <v>512</v>
      </c>
      <c r="B41" s="94">
        <v>4.3899999999999997</v>
      </c>
      <c r="C41" s="94">
        <v>0.14000000000000001</v>
      </c>
      <c r="D41" s="94">
        <v>1.21</v>
      </c>
      <c r="E41" s="94">
        <v>0.13</v>
      </c>
      <c r="F41" s="106">
        <v>70600</v>
      </c>
      <c r="G41" s="106">
        <v>1500</v>
      </c>
      <c r="H41" s="94">
        <v>1060</v>
      </c>
      <c r="I41" s="94">
        <v>22</v>
      </c>
      <c r="J41" s="106">
        <v>84400</v>
      </c>
      <c r="K41" s="106">
        <v>2800</v>
      </c>
      <c r="L41" s="94">
        <v>33.1</v>
      </c>
      <c r="M41" s="94">
        <v>1</v>
      </c>
      <c r="N41" s="94">
        <v>16140</v>
      </c>
      <c r="O41" s="94">
        <v>430</v>
      </c>
      <c r="P41" s="94">
        <v>351.5</v>
      </c>
      <c r="Q41" s="94">
        <v>9.8000000000000007</v>
      </c>
      <c r="R41" s="94">
        <v>300</v>
      </c>
      <c r="S41" s="94">
        <v>10</v>
      </c>
      <c r="T41" s="94">
        <v>1402</v>
      </c>
      <c r="U41" s="94">
        <v>38</v>
      </c>
      <c r="V41" s="94">
        <v>48.1</v>
      </c>
      <c r="W41" s="94">
        <v>1.3</v>
      </c>
      <c r="X41" s="94">
        <v>120.6</v>
      </c>
      <c r="Y41" s="94">
        <v>3.5</v>
      </c>
      <c r="Z41" s="94">
        <v>135.9</v>
      </c>
      <c r="AA41" s="94">
        <v>4.4000000000000004</v>
      </c>
      <c r="AB41" s="94">
        <v>125.1</v>
      </c>
      <c r="AC41" s="94">
        <v>3.6</v>
      </c>
      <c r="AD41" s="94">
        <v>8.94</v>
      </c>
      <c r="AE41" s="94">
        <v>0.31</v>
      </c>
      <c r="AF41" s="94">
        <v>448</v>
      </c>
      <c r="AG41" s="94">
        <v>15</v>
      </c>
      <c r="AH41" s="94">
        <v>26.17</v>
      </c>
      <c r="AI41" s="94">
        <v>0.99</v>
      </c>
      <c r="AJ41" s="94">
        <v>163.6</v>
      </c>
      <c r="AK41" s="94">
        <v>6.1</v>
      </c>
      <c r="AL41" s="94">
        <v>17.46</v>
      </c>
      <c r="AM41" s="94">
        <v>0.54</v>
      </c>
      <c r="AN41" s="94">
        <v>131</v>
      </c>
      <c r="AO41" s="94">
        <v>4.7</v>
      </c>
      <c r="AP41" s="94">
        <v>39.1</v>
      </c>
      <c r="AQ41" s="94">
        <v>1.3</v>
      </c>
      <c r="AR41" s="94">
        <v>6.18</v>
      </c>
      <c r="AS41" s="94">
        <v>0.19</v>
      </c>
      <c r="AT41" s="94">
        <v>1.921</v>
      </c>
      <c r="AU41" s="94">
        <v>8.1000000000000003E-2</v>
      </c>
      <c r="AV41" s="94"/>
      <c r="AW41" s="94"/>
      <c r="AX41" s="94"/>
      <c r="AY41" s="94"/>
      <c r="AZ41" s="94" t="str">
        <f t="shared" si="25"/>
        <v>BHVO_13</v>
      </c>
      <c r="BA41" s="107">
        <f t="shared" si="41"/>
        <v>0.99772727272727257</v>
      </c>
      <c r="BB41" s="107">
        <f t="shared" si="26"/>
        <v>0.93076923076923068</v>
      </c>
      <c r="BC41" s="107">
        <f t="shared" si="27"/>
        <v>1.9617952295818255</v>
      </c>
      <c r="BD41" s="107">
        <f t="shared" si="28"/>
        <v>1.6752185095698842</v>
      </c>
      <c r="BE41" s="107">
        <f t="shared" si="29"/>
        <v>1.0359001295654306</v>
      </c>
      <c r="BF41" s="107">
        <f t="shared" si="30"/>
        <v>1.0030303030303032</v>
      </c>
      <c r="BG41" s="107">
        <f t="shared" si="31"/>
        <v>0.99018404907975455</v>
      </c>
      <c r="BH41" s="107">
        <f t="shared" si="32"/>
        <v>1.1412337662337662</v>
      </c>
      <c r="BI41" s="107">
        <f t="shared" si="33"/>
        <v>1.0238907849829351</v>
      </c>
      <c r="BJ41" s="107">
        <f t="shared" si="34"/>
        <v>1.0648823315274416</v>
      </c>
      <c r="BK41" s="107">
        <f t="shared" si="35"/>
        <v>1.0931818181818183</v>
      </c>
      <c r="BL41" s="107">
        <f t="shared" si="36"/>
        <v>1.039655172413793</v>
      </c>
      <c r="BM41" s="107">
        <f t="shared" si="37"/>
        <v>1.0700787401574803</v>
      </c>
      <c r="BN41" s="107">
        <f t="shared" si="38"/>
        <v>1.226470588235294</v>
      </c>
      <c r="BO41" s="107">
        <f t="shared" si="39"/>
        <v>0.97173913043478266</v>
      </c>
      <c r="BP41" s="107">
        <f t="shared" si="40"/>
        <v>1.1313131313131313</v>
      </c>
      <c r="BQ41" s="107">
        <f t="shared" si="42"/>
        <v>1.0065384615384616</v>
      </c>
      <c r="BR41" s="107">
        <f t="shared" si="43"/>
        <v>0.96235294117647052</v>
      </c>
      <c r="BS41" s="107">
        <f t="shared" si="44"/>
        <v>0.95409836065573772</v>
      </c>
      <c r="BT41" s="107">
        <f t="shared" si="45"/>
        <v>1</v>
      </c>
      <c r="BU41" s="107">
        <f t="shared" si="46"/>
        <v>1.0398936170212767</v>
      </c>
      <c r="BV41" s="107">
        <f t="shared" si="47"/>
        <v>1.0032467532467533</v>
      </c>
      <c r="BW41" s="108">
        <f t="shared" si="48"/>
        <v>0.95572139303482595</v>
      </c>
    </row>
    <row r="42" spans="1:75" x14ac:dyDescent="0.15">
      <c r="A42" s="98" t="s">
        <v>513</v>
      </c>
      <c r="B42" s="94">
        <v>4.28</v>
      </c>
      <c r="C42" s="94">
        <v>0.15</v>
      </c>
      <c r="D42" s="94">
        <v>1.153</v>
      </c>
      <c r="E42" s="94">
        <v>9.6000000000000002E-2</v>
      </c>
      <c r="F42" s="106">
        <v>67900</v>
      </c>
      <c r="G42" s="106">
        <v>1500</v>
      </c>
      <c r="H42" s="94">
        <v>1045</v>
      </c>
      <c r="I42" s="94">
        <v>20</v>
      </c>
      <c r="J42" s="106">
        <v>82700</v>
      </c>
      <c r="K42" s="106">
        <v>2400</v>
      </c>
      <c r="L42" s="94">
        <v>31.48</v>
      </c>
      <c r="M42" s="94">
        <v>0.74</v>
      </c>
      <c r="N42" s="94">
        <v>15680</v>
      </c>
      <c r="O42" s="94">
        <v>340</v>
      </c>
      <c r="P42" s="94">
        <v>342</v>
      </c>
      <c r="Q42" s="94">
        <v>12</v>
      </c>
      <c r="R42" s="94">
        <v>299.3</v>
      </c>
      <c r="S42" s="94">
        <v>8.6</v>
      </c>
      <c r="T42" s="94">
        <v>1387</v>
      </c>
      <c r="U42" s="94">
        <v>45</v>
      </c>
      <c r="V42" s="94">
        <v>46.8</v>
      </c>
      <c r="W42" s="94">
        <v>1.2</v>
      </c>
      <c r="X42" s="94">
        <v>119.9</v>
      </c>
      <c r="Y42" s="94">
        <v>3.6</v>
      </c>
      <c r="Z42" s="94">
        <v>130.69999999999999</v>
      </c>
      <c r="AA42" s="94">
        <v>4.3</v>
      </c>
      <c r="AB42" s="94">
        <v>121.2</v>
      </c>
      <c r="AC42" s="94">
        <v>4.2</v>
      </c>
      <c r="AD42" s="94">
        <v>8.58</v>
      </c>
      <c r="AE42" s="94">
        <v>0.24</v>
      </c>
      <c r="AF42" s="94">
        <v>425</v>
      </c>
      <c r="AG42" s="94">
        <v>11</v>
      </c>
      <c r="AH42" s="94">
        <v>25.06</v>
      </c>
      <c r="AI42" s="94">
        <v>0.85</v>
      </c>
      <c r="AJ42" s="94">
        <v>157.30000000000001</v>
      </c>
      <c r="AK42" s="94">
        <v>4.4000000000000004</v>
      </c>
      <c r="AL42" s="94">
        <v>16.45</v>
      </c>
      <c r="AM42" s="94">
        <v>0.42</v>
      </c>
      <c r="AN42" s="94">
        <v>124.3</v>
      </c>
      <c r="AO42" s="94">
        <v>3.2</v>
      </c>
      <c r="AP42" s="94">
        <v>38.17</v>
      </c>
      <c r="AQ42" s="94">
        <v>0.92</v>
      </c>
      <c r="AR42" s="94">
        <v>5.94</v>
      </c>
      <c r="AS42" s="94">
        <v>0.21</v>
      </c>
      <c r="AT42" s="94">
        <v>1.8360000000000001</v>
      </c>
      <c r="AU42" s="94">
        <v>7.1999999999999995E-2</v>
      </c>
      <c r="AV42" s="94"/>
      <c r="AW42" s="94"/>
      <c r="AX42" s="94"/>
      <c r="AY42" s="94"/>
      <c r="AZ42" s="94" t="str">
        <f t="shared" si="25"/>
        <v>BHVO_14</v>
      </c>
      <c r="BA42" s="107">
        <f t="shared" si="41"/>
        <v>0.97272727272727266</v>
      </c>
      <c r="BB42" s="107">
        <f t="shared" si="26"/>
        <v>0.88692307692307693</v>
      </c>
      <c r="BC42" s="107">
        <f t="shared" si="27"/>
        <v>1.8867690664108492</v>
      </c>
      <c r="BD42" s="107">
        <f t="shared" si="28"/>
        <v>1.6515125872646499</v>
      </c>
      <c r="BE42" s="107">
        <f t="shared" si="29"/>
        <v>1.0150348425955107</v>
      </c>
      <c r="BF42" s="107">
        <f t="shared" si="30"/>
        <v>0.95393939393939398</v>
      </c>
      <c r="BG42" s="107">
        <f t="shared" si="31"/>
        <v>0.96196319018404908</v>
      </c>
      <c r="BH42" s="107">
        <f t="shared" si="32"/>
        <v>1.1103896103896105</v>
      </c>
      <c r="BI42" s="107">
        <f t="shared" si="33"/>
        <v>1.0215017064846417</v>
      </c>
      <c r="BJ42" s="107">
        <f t="shared" si="34"/>
        <v>1.0534891539433393</v>
      </c>
      <c r="BK42" s="107">
        <f t="shared" si="35"/>
        <v>1.0636363636363635</v>
      </c>
      <c r="BL42" s="107">
        <f t="shared" si="36"/>
        <v>1.0336206896551725</v>
      </c>
      <c r="BM42" s="107">
        <f t="shared" si="37"/>
        <v>1.0291338582677165</v>
      </c>
      <c r="BN42" s="107">
        <f t="shared" si="38"/>
        <v>1.1882352941176471</v>
      </c>
      <c r="BO42" s="107">
        <f t="shared" si="39"/>
        <v>0.93260869565217397</v>
      </c>
      <c r="BP42" s="107">
        <f t="shared" si="40"/>
        <v>1.0732323232323233</v>
      </c>
      <c r="BQ42" s="107">
        <f t="shared" si="42"/>
        <v>0.9638461538461538</v>
      </c>
      <c r="BR42" s="107">
        <f t="shared" si="43"/>
        <v>0.92529411764705893</v>
      </c>
      <c r="BS42" s="107">
        <f t="shared" si="44"/>
        <v>0.8989071038251365</v>
      </c>
      <c r="BT42" s="107">
        <f t="shared" si="45"/>
        <v>0.94885496183206108</v>
      </c>
      <c r="BU42" s="107">
        <f t="shared" si="46"/>
        <v>1.015159574468085</v>
      </c>
      <c r="BV42" s="107">
        <f t="shared" si="47"/>
        <v>0.9642857142857143</v>
      </c>
      <c r="BW42" s="108">
        <f t="shared" si="48"/>
        <v>0.91343283582089563</v>
      </c>
    </row>
    <row r="43" spans="1:75" ht="16" x14ac:dyDescent="0.2">
      <c r="A43" s="109" t="s">
        <v>496</v>
      </c>
      <c r="B43" s="110">
        <f>AVERAGE(B29:B42)</f>
        <v>4.3150000000000004</v>
      </c>
      <c r="C43" s="95"/>
      <c r="D43" s="110">
        <f>AVERAGE(D29:D42)</f>
        <v>1.1129285714285715</v>
      </c>
      <c r="E43" s="95"/>
      <c r="F43" s="111">
        <f>AVERAGE(F29:F42)</f>
        <v>68264.28571428571</v>
      </c>
      <c r="G43" s="111"/>
      <c r="H43" s="111">
        <f>AVERAGE(H29:H42)</f>
        <v>1027.1428571428571</v>
      </c>
      <c r="I43" s="111"/>
      <c r="J43" s="111">
        <f>AVERAGE(J29:J42)</f>
        <v>81900</v>
      </c>
      <c r="K43" s="111"/>
      <c r="L43" s="96">
        <f>AVERAGE(L29:L42)</f>
        <v>32.315714285714293</v>
      </c>
      <c r="M43" s="111"/>
      <c r="N43" s="111">
        <f>AVERAGE(N29:N42)</f>
        <v>15720.714285714286</v>
      </c>
      <c r="O43" s="111"/>
      <c r="P43" s="111">
        <f>AVERAGE(P29:P42)</f>
        <v>336.21428571428572</v>
      </c>
      <c r="Q43" s="111"/>
      <c r="R43" s="111">
        <f>AVERAGE(R29:R42)</f>
        <v>288.8857142857143</v>
      </c>
      <c r="S43" s="111"/>
      <c r="T43" s="111">
        <f>AVERAGE(T29:T42)</f>
        <v>1395.7857142857142</v>
      </c>
      <c r="U43" s="111"/>
      <c r="V43" s="115">
        <f>AVERAGE(V29:V42)</f>
        <v>46.864285714285707</v>
      </c>
      <c r="W43" s="111"/>
      <c r="X43" s="115">
        <f>AVERAGE(X29:X42)</f>
        <v>118.29285714285713</v>
      </c>
      <c r="Y43" s="115"/>
      <c r="Z43" s="115">
        <f>AVERAGE(Z29:Z42)</f>
        <v>128.44285714285715</v>
      </c>
      <c r="AA43" s="115"/>
      <c r="AB43" s="115">
        <f>AVERAGE(AB29:AB42)</f>
        <v>117.35714285714285</v>
      </c>
      <c r="AC43" s="115"/>
      <c r="AD43" s="96">
        <f>AVERAGE(AD29:AD42)</f>
        <v>8.8849999999999998</v>
      </c>
      <c r="AE43" s="111"/>
      <c r="AF43" s="111">
        <f>AVERAGE(AF29:AF42)</f>
        <v>425.17142857142852</v>
      </c>
      <c r="AG43" s="111"/>
      <c r="AH43" s="96">
        <f>AVERAGE(AH29:AH42)</f>
        <v>25.145714285714291</v>
      </c>
      <c r="AI43" s="111"/>
      <c r="AJ43" s="115">
        <f>AVERAGE(AJ29:AJ42)</f>
        <v>158.00000000000003</v>
      </c>
      <c r="AK43" s="111"/>
      <c r="AL43" s="111">
        <f>AVERAGE(AL29:AL42)</f>
        <v>16.754285714285711</v>
      </c>
      <c r="AM43" s="111"/>
      <c r="AN43" s="115">
        <f>AVERAGE(AN29:AN42)</f>
        <v>125.62857142857142</v>
      </c>
      <c r="AO43" s="111"/>
      <c r="AP43" s="96">
        <f>AVERAGE(AP29:AP42)</f>
        <v>37.074285714285715</v>
      </c>
      <c r="AQ43" s="111"/>
      <c r="AR43" s="96">
        <f>AVERAGE(AR29:AR42)</f>
        <v>6.0814285714285727</v>
      </c>
      <c r="AS43" s="111"/>
      <c r="AT43" s="110">
        <f>AVERAGE(AT29:AT42)</f>
        <v>1.9045714285714281</v>
      </c>
      <c r="AU43" s="94"/>
      <c r="AV43" s="94"/>
      <c r="AW43" s="94"/>
      <c r="AX43" s="94"/>
      <c r="AY43" s="94"/>
      <c r="AZ43" s="112" t="s">
        <v>947</v>
      </c>
      <c r="BA43" s="96">
        <f>AVERAGE(BA29:BA42)</f>
        <v>0.9806818181818181</v>
      </c>
      <c r="BB43" s="96">
        <f t="shared" ref="BB43:BW43" si="49">AVERAGE(BB29:BB42)</f>
        <v>0.85609890109890119</v>
      </c>
      <c r="BC43" s="96">
        <f t="shared" si="49"/>
        <v>1.8968916439815362</v>
      </c>
      <c r="BD43" s="96">
        <f t="shared" si="49"/>
        <v>1.6232912511869901</v>
      </c>
      <c r="BE43" s="96">
        <f t="shared" si="49"/>
        <v>1.0052158840214307</v>
      </c>
      <c r="BF43" s="96">
        <f t="shared" si="49"/>
        <v>0.97926406926406906</v>
      </c>
      <c r="BG43" s="96">
        <f t="shared" si="49"/>
        <v>0.96446099912357586</v>
      </c>
      <c r="BH43" s="96">
        <f t="shared" si="49"/>
        <v>1.0916048237476808</v>
      </c>
      <c r="BI43" s="96">
        <f t="shared" si="49"/>
        <v>0.98595806923451978</v>
      </c>
      <c r="BJ43" s="96">
        <f t="shared" si="49"/>
        <v>1.0601623008140275</v>
      </c>
      <c r="BK43" s="96">
        <f t="shared" si="49"/>
        <v>1.0650974025974025</v>
      </c>
      <c r="BL43" s="96">
        <f t="shared" si="49"/>
        <v>1.0197660098522168</v>
      </c>
      <c r="BM43" s="96">
        <f t="shared" si="49"/>
        <v>1.011361079865017</v>
      </c>
      <c r="BN43" s="96">
        <f t="shared" si="49"/>
        <v>1.1505602240896358</v>
      </c>
      <c r="BO43" s="96">
        <f t="shared" si="49"/>
        <v>0.96576086956521756</v>
      </c>
      <c r="BP43" s="96">
        <f t="shared" si="49"/>
        <v>1.0736652236652235</v>
      </c>
      <c r="BQ43" s="96">
        <f t="shared" si="49"/>
        <v>0.96714285714285719</v>
      </c>
      <c r="BR43" s="96">
        <f t="shared" si="49"/>
        <v>0.92941176470588249</v>
      </c>
      <c r="BS43" s="96">
        <f t="shared" si="49"/>
        <v>0.91553473848555811</v>
      </c>
      <c r="BT43" s="96">
        <f t="shared" si="49"/>
        <v>0.95899672846237727</v>
      </c>
      <c r="BU43" s="96">
        <f t="shared" si="49"/>
        <v>0.98601823708206682</v>
      </c>
      <c r="BV43" s="96">
        <f t="shared" si="49"/>
        <v>0.98724489795918369</v>
      </c>
      <c r="BW43" s="97">
        <f t="shared" si="49"/>
        <v>0.94754797441364613</v>
      </c>
    </row>
    <row r="44" spans="1:75" ht="16" x14ac:dyDescent="0.2">
      <c r="A44" s="116" t="s">
        <v>498</v>
      </c>
      <c r="B44" s="117">
        <f>STDEV(B29:B42)/B43</f>
        <v>2.1773280669388308E-2</v>
      </c>
      <c r="C44" s="118"/>
      <c r="D44" s="117">
        <f>STDEV(D29:D42)/D43</f>
        <v>4.2163168282084031E-2</v>
      </c>
      <c r="E44" s="118"/>
      <c r="F44" s="117">
        <f>STDEV(F29:F42)/F43</f>
        <v>1.5887989595958916E-2</v>
      </c>
      <c r="G44" s="118"/>
      <c r="H44" s="117">
        <f>STDEV(H29:H42)/H43</f>
        <v>2.244540873479519E-2</v>
      </c>
      <c r="I44" s="118"/>
      <c r="J44" s="117">
        <f>STDEV(J29:J42)/J43</f>
        <v>1.6830340356642517E-2</v>
      </c>
      <c r="K44" s="118"/>
      <c r="L44" s="117">
        <f>STDEV(L29:L42)/L43</f>
        <v>3.5274180827372145E-2</v>
      </c>
      <c r="M44" s="118"/>
      <c r="N44" s="117">
        <f>STDEV(N29:N42)/N43</f>
        <v>1.7072938807332287E-2</v>
      </c>
      <c r="O44" s="118"/>
      <c r="P44" s="117">
        <f>STDEV(P29:P42)/P43</f>
        <v>1.7577917314083511E-2</v>
      </c>
      <c r="Q44" s="118"/>
      <c r="R44" s="117">
        <f>STDEV(R29:R42)/R43</f>
        <v>2.4124999896667769E-2</v>
      </c>
      <c r="S44" s="118"/>
      <c r="T44" s="117">
        <f>STDEV(T29:T42)/T43</f>
        <v>1.7389111113750747E-2</v>
      </c>
      <c r="U44" s="118"/>
      <c r="V44" s="117">
        <f>STDEV(V29:V42)/V43</f>
        <v>2.1994639723503136E-2</v>
      </c>
      <c r="W44" s="118"/>
      <c r="X44" s="117">
        <f>STDEV(X29:X42)/X43</f>
        <v>1.2288347540942055E-2</v>
      </c>
      <c r="Y44" s="117"/>
      <c r="Z44" s="117">
        <f>STDEV(Z29:Z42)/Z43</f>
        <v>2.8338585590342621E-2</v>
      </c>
      <c r="AA44" s="117"/>
      <c r="AB44" s="117">
        <f>STDEV(AB29:AB42)/AB43</f>
        <v>2.8800691252747462E-2</v>
      </c>
      <c r="AC44" s="118"/>
      <c r="AD44" s="117">
        <f>STDEV(AD29:AD42)/AD43</f>
        <v>2.3537223087784959E-2</v>
      </c>
      <c r="AE44" s="118"/>
      <c r="AF44" s="117">
        <f>STDEV(AF29:AF42)/AF43</f>
        <v>2.3693769088950788E-2</v>
      </c>
      <c r="AG44" s="118"/>
      <c r="AH44" s="117">
        <f>STDEV(AH29:AH42)/AH43</f>
        <v>2.9106213469603411E-2</v>
      </c>
      <c r="AI44" s="118"/>
      <c r="AJ44" s="117">
        <f>STDEV(AJ29:AJ42)/AJ43</f>
        <v>2.8262169065526723E-2</v>
      </c>
      <c r="AK44" s="118"/>
      <c r="AL44" s="117">
        <f>STDEV(AL29:AL42)/AL43</f>
        <v>1.7438679088881175E-2</v>
      </c>
      <c r="AM44" s="118"/>
      <c r="AN44" s="117">
        <f>STDEV(AN29:AN42)/AN43</f>
        <v>2.0786232143926921E-2</v>
      </c>
      <c r="AO44" s="118"/>
      <c r="AP44" s="117">
        <f>STDEV(AP29:AP42)/AP43</f>
        <v>2.3159176235813157E-2</v>
      </c>
      <c r="AQ44" s="118"/>
      <c r="AR44" s="117">
        <f>STDEV(AR29:AR42)/AR43</f>
        <v>2.9533990659335499E-2</v>
      </c>
      <c r="AS44" s="118"/>
      <c r="AT44" s="117">
        <f>STDEV(AT29:AT42)/AT43</f>
        <v>2.79822137318461E-2</v>
      </c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20"/>
    </row>
    <row r="53" spans="1:75" ht="21" customHeight="1" thickBot="1" x14ac:dyDescent="0.25">
      <c r="A53" s="121" t="s">
        <v>586</v>
      </c>
      <c r="B53" s="87" t="s">
        <v>1010</v>
      </c>
      <c r="C53" s="87" t="s">
        <v>776</v>
      </c>
      <c r="D53" s="87" t="s">
        <v>1011</v>
      </c>
      <c r="E53" s="87" t="s">
        <v>776</v>
      </c>
      <c r="F53" s="87" t="s">
        <v>1012</v>
      </c>
      <c r="G53" s="87" t="s">
        <v>776</v>
      </c>
      <c r="H53" s="87" t="s">
        <v>1013</v>
      </c>
      <c r="I53" s="87" t="s">
        <v>776</v>
      </c>
      <c r="J53" s="87" t="s">
        <v>1014</v>
      </c>
      <c r="K53" s="87" t="s">
        <v>776</v>
      </c>
      <c r="L53" s="87" t="s">
        <v>1015</v>
      </c>
      <c r="M53" s="87" t="s">
        <v>776</v>
      </c>
      <c r="N53" s="87" t="s">
        <v>1016</v>
      </c>
      <c r="O53" s="87" t="s">
        <v>776</v>
      </c>
      <c r="P53" s="87" t="s">
        <v>1017</v>
      </c>
      <c r="Q53" s="87" t="s">
        <v>776</v>
      </c>
      <c r="R53" s="87" t="s">
        <v>1018</v>
      </c>
      <c r="S53" s="87" t="s">
        <v>776</v>
      </c>
      <c r="T53" s="87" t="s">
        <v>1019</v>
      </c>
      <c r="U53" s="87" t="s">
        <v>776</v>
      </c>
      <c r="V53" s="87" t="s">
        <v>1020</v>
      </c>
      <c r="W53" s="87" t="s">
        <v>776</v>
      </c>
      <c r="X53" s="87" t="s">
        <v>1021</v>
      </c>
      <c r="Y53" s="87" t="s">
        <v>776</v>
      </c>
      <c r="Z53" s="87" t="s">
        <v>1022</v>
      </c>
      <c r="AA53" s="87" t="s">
        <v>776</v>
      </c>
      <c r="AB53" s="87" t="s">
        <v>1023</v>
      </c>
      <c r="AC53" s="87" t="s">
        <v>776</v>
      </c>
      <c r="AD53" s="87" t="s">
        <v>1024</v>
      </c>
      <c r="AE53" s="87" t="s">
        <v>776</v>
      </c>
      <c r="AF53" s="87" t="s">
        <v>1025</v>
      </c>
      <c r="AG53" s="87" t="s">
        <v>776</v>
      </c>
      <c r="AH53" s="87" t="s">
        <v>1026</v>
      </c>
      <c r="AI53" s="87" t="s">
        <v>776</v>
      </c>
      <c r="AJ53" s="87" t="s">
        <v>1027</v>
      </c>
      <c r="AK53" s="87" t="s">
        <v>776</v>
      </c>
      <c r="AL53" s="87" t="s">
        <v>1028</v>
      </c>
      <c r="AM53" s="87" t="s">
        <v>776</v>
      </c>
      <c r="AN53" s="87" t="s">
        <v>1029</v>
      </c>
      <c r="AO53" s="87" t="s">
        <v>776</v>
      </c>
      <c r="AP53" s="87" t="s">
        <v>1030</v>
      </c>
      <c r="AQ53" s="87" t="s">
        <v>776</v>
      </c>
      <c r="AR53" s="87" t="s">
        <v>1031</v>
      </c>
      <c r="AS53" s="87" t="s">
        <v>776</v>
      </c>
      <c r="AT53" s="87" t="s">
        <v>1032</v>
      </c>
      <c r="AU53" s="87" t="s">
        <v>776</v>
      </c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3"/>
    </row>
    <row r="54" spans="1:75" ht="16" x14ac:dyDescent="0.2">
      <c r="A54" s="91" t="s">
        <v>890</v>
      </c>
      <c r="B54" s="94">
        <v>9</v>
      </c>
      <c r="C54" s="94">
        <v>1</v>
      </c>
      <c r="D54" s="94">
        <v>2.2999999999999998</v>
      </c>
      <c r="E54" s="94">
        <v>0.4</v>
      </c>
      <c r="F54" s="124">
        <v>35458.218909376228</v>
      </c>
      <c r="G54" s="94"/>
      <c r="H54" s="124">
        <v>807.3059039030577</v>
      </c>
      <c r="I54" s="94">
        <v>22</v>
      </c>
      <c r="J54" s="124">
        <v>50457.346647646227</v>
      </c>
      <c r="K54" s="94"/>
      <c r="L54" s="94">
        <v>33</v>
      </c>
      <c r="M54" s="94">
        <v>2</v>
      </c>
      <c r="N54" s="94">
        <v>14100</v>
      </c>
      <c r="O54" s="94">
        <v>1000</v>
      </c>
      <c r="P54" s="94">
        <v>425</v>
      </c>
      <c r="Q54" s="94">
        <v>18</v>
      </c>
      <c r="R54" s="94">
        <v>17</v>
      </c>
      <c r="S54" s="94">
        <v>2</v>
      </c>
      <c r="T54" s="94">
        <v>1550</v>
      </c>
      <c r="U54" s="94">
        <v>70</v>
      </c>
      <c r="V54" s="94">
        <v>38</v>
      </c>
      <c r="W54" s="94">
        <v>2</v>
      </c>
      <c r="X54" s="94">
        <v>13</v>
      </c>
      <c r="Y54" s="94">
        <v>2</v>
      </c>
      <c r="Z54" s="94">
        <v>21</v>
      </c>
      <c r="AA54" s="94">
        <v>5</v>
      </c>
      <c r="AB54" s="94">
        <v>125</v>
      </c>
      <c r="AC54" s="94">
        <v>5</v>
      </c>
      <c r="AD54" s="94">
        <v>47</v>
      </c>
      <c r="AE54" s="94">
        <v>0.5</v>
      </c>
      <c r="AF54" s="94">
        <v>342</v>
      </c>
      <c r="AG54" s="94">
        <v>4</v>
      </c>
      <c r="AH54" s="94">
        <v>35</v>
      </c>
      <c r="AI54" s="94">
        <v>3</v>
      </c>
      <c r="AJ54" s="94">
        <v>184</v>
      </c>
      <c r="AK54" s="94">
        <v>15</v>
      </c>
      <c r="AL54" s="94">
        <v>12.5</v>
      </c>
      <c r="AM54" s="94">
        <v>1</v>
      </c>
      <c r="AN54" s="94">
        <v>683</v>
      </c>
      <c r="AO54" s="94">
        <v>7</v>
      </c>
      <c r="AP54" s="94">
        <v>53.3</v>
      </c>
      <c r="AQ54" s="94">
        <v>0.5</v>
      </c>
      <c r="AR54" s="94">
        <v>6.71</v>
      </c>
      <c r="AS54" s="94">
        <v>7.0000000000000007E-2</v>
      </c>
      <c r="AT54" s="94">
        <v>3.39</v>
      </c>
      <c r="AU54" s="94">
        <v>0.03</v>
      </c>
      <c r="AV54" s="94"/>
      <c r="AW54" s="94"/>
      <c r="AX54" s="94"/>
      <c r="AY54" s="94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7"/>
    </row>
    <row r="55" spans="1:75" x14ac:dyDescent="0.15">
      <c r="A55" s="98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9"/>
    </row>
    <row r="56" spans="1:75" s="103" customFormat="1" ht="22" thickBot="1" x14ac:dyDescent="0.25">
      <c r="A56" s="100"/>
      <c r="B56" s="101" t="s">
        <v>1033</v>
      </c>
      <c r="C56" s="101" t="s">
        <v>776</v>
      </c>
      <c r="D56" s="101" t="s">
        <v>1034</v>
      </c>
      <c r="E56" s="101" t="s">
        <v>776</v>
      </c>
      <c r="F56" s="101" t="s">
        <v>1035</v>
      </c>
      <c r="G56" s="101" t="s">
        <v>776</v>
      </c>
      <c r="H56" s="101" t="s">
        <v>1036</v>
      </c>
      <c r="I56" s="101" t="s">
        <v>776</v>
      </c>
      <c r="J56" s="101" t="s">
        <v>1037</v>
      </c>
      <c r="K56" s="101" t="s">
        <v>776</v>
      </c>
      <c r="L56" s="101" t="s">
        <v>1038</v>
      </c>
      <c r="M56" s="101" t="s">
        <v>776</v>
      </c>
      <c r="N56" s="101" t="s">
        <v>1039</v>
      </c>
      <c r="O56" s="101" t="s">
        <v>776</v>
      </c>
      <c r="P56" s="101" t="s">
        <v>1040</v>
      </c>
      <c r="Q56" s="101" t="s">
        <v>776</v>
      </c>
      <c r="R56" s="101" t="s">
        <v>1041</v>
      </c>
      <c r="S56" s="101" t="s">
        <v>776</v>
      </c>
      <c r="T56" s="101" t="s">
        <v>1042</v>
      </c>
      <c r="U56" s="101" t="s">
        <v>776</v>
      </c>
      <c r="V56" s="101" t="s">
        <v>1043</v>
      </c>
      <c r="W56" s="101" t="s">
        <v>776</v>
      </c>
      <c r="X56" s="101" t="s">
        <v>1044</v>
      </c>
      <c r="Y56" s="101" t="s">
        <v>776</v>
      </c>
      <c r="Z56" s="101" t="s">
        <v>1045</v>
      </c>
      <c r="AA56" s="101" t="s">
        <v>776</v>
      </c>
      <c r="AB56" s="101" t="s">
        <v>1046</v>
      </c>
      <c r="AC56" s="101" t="s">
        <v>776</v>
      </c>
      <c r="AD56" s="101" t="s">
        <v>1047</v>
      </c>
      <c r="AE56" s="101" t="s">
        <v>776</v>
      </c>
      <c r="AF56" s="101" t="s">
        <v>1048</v>
      </c>
      <c r="AG56" s="101" t="s">
        <v>776</v>
      </c>
      <c r="AH56" s="101" t="s">
        <v>1049</v>
      </c>
      <c r="AI56" s="101" t="s">
        <v>776</v>
      </c>
      <c r="AJ56" s="101" t="s">
        <v>1050</v>
      </c>
      <c r="AK56" s="101" t="s">
        <v>776</v>
      </c>
      <c r="AL56" s="101" t="s">
        <v>1051</v>
      </c>
      <c r="AM56" s="101" t="s">
        <v>776</v>
      </c>
      <c r="AN56" s="101" t="s">
        <v>1052</v>
      </c>
      <c r="AO56" s="101" t="s">
        <v>776</v>
      </c>
      <c r="AP56" s="101" t="s">
        <v>1053</v>
      </c>
      <c r="AQ56" s="101" t="s">
        <v>776</v>
      </c>
      <c r="AR56" s="101" t="s">
        <v>1054</v>
      </c>
      <c r="AS56" s="101" t="s">
        <v>776</v>
      </c>
      <c r="AT56" s="101" t="s">
        <v>1055</v>
      </c>
      <c r="AU56" s="101" t="s">
        <v>776</v>
      </c>
      <c r="AV56" s="102"/>
      <c r="AW56" s="102"/>
      <c r="AX56" s="102"/>
      <c r="AY56" s="102"/>
      <c r="BA56" s="104" t="s">
        <v>458</v>
      </c>
      <c r="BB56" s="104" t="s">
        <v>459</v>
      </c>
      <c r="BC56" s="104" t="s">
        <v>460</v>
      </c>
      <c r="BD56" s="104" t="s">
        <v>461</v>
      </c>
      <c r="BE56" s="104" t="s">
        <v>462</v>
      </c>
      <c r="BF56" s="104" t="s">
        <v>463</v>
      </c>
      <c r="BG56" s="104" t="s">
        <v>464</v>
      </c>
      <c r="BH56" s="104" t="s">
        <v>465</v>
      </c>
      <c r="BI56" s="104" t="s">
        <v>466</v>
      </c>
      <c r="BJ56" s="104" t="s">
        <v>467</v>
      </c>
      <c r="BK56" s="104" t="s">
        <v>468</v>
      </c>
      <c r="BL56" s="104" t="s">
        <v>469</v>
      </c>
      <c r="BM56" s="104" t="s">
        <v>470</v>
      </c>
      <c r="BN56" s="104" t="s">
        <v>471</v>
      </c>
      <c r="BO56" s="104" t="s">
        <v>472</v>
      </c>
      <c r="BP56" s="104" t="s">
        <v>473</v>
      </c>
      <c r="BQ56" s="104" t="s">
        <v>474</v>
      </c>
      <c r="BR56" s="104" t="s">
        <v>475</v>
      </c>
      <c r="BS56" s="104" t="s">
        <v>476</v>
      </c>
      <c r="BT56" s="104" t="s">
        <v>477</v>
      </c>
      <c r="BU56" s="104" t="s">
        <v>478</v>
      </c>
      <c r="BV56" s="104" t="s">
        <v>479</v>
      </c>
      <c r="BW56" s="105" t="s">
        <v>480</v>
      </c>
    </row>
    <row r="57" spans="1:75" x14ac:dyDescent="0.15">
      <c r="A57" s="98" t="s">
        <v>482</v>
      </c>
      <c r="B57" s="94">
        <v>8.7799999999999994</v>
      </c>
      <c r="C57" s="94">
        <v>0.31</v>
      </c>
      <c r="D57" s="94">
        <v>2.4700000000000002</v>
      </c>
      <c r="E57" s="94">
        <v>0.16</v>
      </c>
      <c r="F57" s="106">
        <v>68900</v>
      </c>
      <c r="G57" s="106">
        <v>1300</v>
      </c>
      <c r="H57" s="94">
        <v>1393</v>
      </c>
      <c r="I57" s="94">
        <v>37</v>
      </c>
      <c r="J57" s="106">
        <v>51600</v>
      </c>
      <c r="K57" s="106">
        <v>1500</v>
      </c>
      <c r="L57" s="94">
        <v>36.200000000000003</v>
      </c>
      <c r="M57" s="94">
        <v>1.2</v>
      </c>
      <c r="N57" s="94">
        <v>13260</v>
      </c>
      <c r="O57" s="94">
        <v>400</v>
      </c>
      <c r="P57" s="94">
        <v>445</v>
      </c>
      <c r="Q57" s="94">
        <v>15</v>
      </c>
      <c r="R57" s="94">
        <v>10.5</v>
      </c>
      <c r="S57" s="94">
        <v>2.1</v>
      </c>
      <c r="T57" s="94">
        <v>1612</v>
      </c>
      <c r="U57" s="94">
        <v>41</v>
      </c>
      <c r="V57" s="94">
        <v>39.4</v>
      </c>
      <c r="W57" s="94">
        <v>1.4</v>
      </c>
      <c r="X57" s="94">
        <v>12.05</v>
      </c>
      <c r="Y57" s="94">
        <v>0.4</v>
      </c>
      <c r="Z57" s="94">
        <v>17.829999999999998</v>
      </c>
      <c r="AA57" s="94">
        <v>0.65</v>
      </c>
      <c r="AB57" s="94">
        <v>150.4</v>
      </c>
      <c r="AC57" s="94">
        <v>4.9000000000000004</v>
      </c>
      <c r="AD57" s="94">
        <v>46.1</v>
      </c>
      <c r="AE57" s="94">
        <v>1.6</v>
      </c>
      <c r="AF57" s="94">
        <v>366</v>
      </c>
      <c r="AG57" s="94">
        <v>13</v>
      </c>
      <c r="AH57" s="94">
        <v>38</v>
      </c>
      <c r="AI57" s="94">
        <v>1.2</v>
      </c>
      <c r="AJ57" s="94">
        <v>184.7</v>
      </c>
      <c r="AK57" s="94">
        <v>5.3</v>
      </c>
      <c r="AL57" s="94">
        <v>12.03</v>
      </c>
      <c r="AM57" s="94">
        <v>0.32</v>
      </c>
      <c r="AN57" s="94">
        <v>651</v>
      </c>
      <c r="AO57" s="94">
        <v>21</v>
      </c>
      <c r="AP57" s="94">
        <v>52.9</v>
      </c>
      <c r="AQ57" s="94">
        <v>1.5</v>
      </c>
      <c r="AR57" s="94">
        <v>7.17</v>
      </c>
      <c r="AS57" s="94">
        <v>0.24</v>
      </c>
      <c r="AT57" s="94">
        <v>3.38</v>
      </c>
      <c r="AU57" s="94">
        <v>0.12</v>
      </c>
      <c r="AV57" s="94"/>
      <c r="AW57" s="94"/>
      <c r="AX57" s="94"/>
      <c r="AY57" s="94"/>
      <c r="AZ57" s="94" t="str">
        <f t="shared" ref="AZ57:AZ76" si="50">A57</f>
        <v>BCR_1</v>
      </c>
      <c r="BA57" s="107">
        <f>B57/B$4</f>
        <v>0.97555555555555551</v>
      </c>
      <c r="BB57" s="107">
        <f t="shared" ref="BB57:BB76" si="51">D57/D$4</f>
        <v>1.0739130434782611</v>
      </c>
      <c r="BC57" s="107">
        <f t="shared" ref="BC57:BC76" si="52">F57/F$4</f>
        <v>1.9431320049124281</v>
      </c>
      <c r="BD57" s="107">
        <f t="shared" ref="BD57:BD76" si="53">H57/H$4</f>
        <v>1.7254921502063896</v>
      </c>
      <c r="BE57" s="107">
        <f t="shared" ref="BE57:BE76" si="54">J57/J$4</f>
        <v>1.0226459262777559</v>
      </c>
      <c r="BF57" s="107">
        <f t="shared" ref="BF57:BF76" si="55">L57/L$4</f>
        <v>1.0969696969696972</v>
      </c>
      <c r="BG57" s="107">
        <f t="shared" ref="BG57:BG76" si="56">N57/N$4</f>
        <v>0.94042553191489364</v>
      </c>
      <c r="BH57" s="107">
        <f t="shared" ref="BH57:BH76" si="57">P57/P$4</f>
        <v>1.0470588235294118</v>
      </c>
      <c r="BI57" s="107">
        <f t="shared" ref="BI57:BI76" si="58">R57/R$4</f>
        <v>0.61764705882352944</v>
      </c>
      <c r="BJ57" s="107">
        <f t="shared" ref="BJ57:BJ76" si="59">T57/T$4</f>
        <v>1.04</v>
      </c>
      <c r="BK57" s="107">
        <f t="shared" ref="BK57:BK76" si="60">V57/V$4</f>
        <v>1.0368421052631578</v>
      </c>
      <c r="BL57" s="107">
        <f t="shared" ref="BL57:BL76" si="61">X57/X$4</f>
        <v>0.92692307692307696</v>
      </c>
      <c r="BM57" s="107">
        <f t="shared" ref="BM57:BM76" si="62">Z57/Z$4</f>
        <v>0.84904761904761894</v>
      </c>
      <c r="BN57" s="107">
        <f t="shared" ref="BN57:BN76" si="63">AB57/AB$4</f>
        <v>1.2032</v>
      </c>
      <c r="BO57" s="107">
        <f t="shared" ref="BO57:BO76" si="64">AD57/AD$4</f>
        <v>0.98085106382978726</v>
      </c>
      <c r="BP57" s="107">
        <f t="shared" ref="BP57:BP76" si="65">AF57/AF$4</f>
        <v>1.0701754385964912</v>
      </c>
      <c r="BQ57" s="107">
        <f>AH57/AH$4</f>
        <v>1.0857142857142856</v>
      </c>
      <c r="BR57" s="107">
        <f>AJ57/AJ$4</f>
        <v>1.003804347826087</v>
      </c>
      <c r="BS57" s="107">
        <f>AL57/AL$4</f>
        <v>0.96239999999999992</v>
      </c>
      <c r="BT57" s="107">
        <f>AN57/AN$4</f>
        <v>0.95314787701317716</v>
      </c>
      <c r="BU57" s="107">
        <f>AP57/AP$4</f>
        <v>0.99249530956848031</v>
      </c>
      <c r="BV57" s="107">
        <f>AR57/AR$4</f>
        <v>1.0685543964232489</v>
      </c>
      <c r="BW57" s="108">
        <f>AT57/AT$4</f>
        <v>0.99705014749262533</v>
      </c>
    </row>
    <row r="58" spans="1:75" x14ac:dyDescent="0.15">
      <c r="A58" s="98" t="s">
        <v>483</v>
      </c>
      <c r="B58" s="94">
        <v>9.15</v>
      </c>
      <c r="C58" s="94">
        <v>0.24</v>
      </c>
      <c r="D58" s="94">
        <v>2.36</v>
      </c>
      <c r="E58" s="94">
        <v>0.14000000000000001</v>
      </c>
      <c r="F58" s="106">
        <v>71500</v>
      </c>
      <c r="G58" s="106">
        <v>1500</v>
      </c>
      <c r="H58" s="94">
        <v>1375</v>
      </c>
      <c r="I58" s="94">
        <v>32</v>
      </c>
      <c r="J58" s="106">
        <v>51900</v>
      </c>
      <c r="K58" s="106">
        <v>1700</v>
      </c>
      <c r="L58" s="94">
        <v>35.299999999999997</v>
      </c>
      <c r="M58" s="94">
        <v>1.2</v>
      </c>
      <c r="N58" s="94">
        <v>13250</v>
      </c>
      <c r="O58" s="94">
        <v>430</v>
      </c>
      <c r="P58" s="94">
        <v>460</v>
      </c>
      <c r="Q58" s="94">
        <v>15</v>
      </c>
      <c r="R58" s="94">
        <v>10</v>
      </c>
      <c r="S58" s="94">
        <v>2.2000000000000002</v>
      </c>
      <c r="T58" s="94">
        <v>1595</v>
      </c>
      <c r="U58" s="94">
        <v>44</v>
      </c>
      <c r="V58" s="94">
        <v>38.9</v>
      </c>
      <c r="W58" s="94">
        <v>1.1000000000000001</v>
      </c>
      <c r="X58" s="94">
        <v>12.07</v>
      </c>
      <c r="Y58" s="94">
        <v>0.43</v>
      </c>
      <c r="Z58" s="94">
        <v>18.010000000000002</v>
      </c>
      <c r="AA58" s="94">
        <v>0.55000000000000004</v>
      </c>
      <c r="AB58" s="94">
        <v>151.9</v>
      </c>
      <c r="AC58" s="94">
        <v>5.2</v>
      </c>
      <c r="AD58" s="94">
        <v>45.8</v>
      </c>
      <c r="AE58" s="94">
        <v>1.1000000000000001</v>
      </c>
      <c r="AF58" s="94">
        <v>356.8</v>
      </c>
      <c r="AG58" s="94">
        <v>8.8000000000000007</v>
      </c>
      <c r="AH58" s="94">
        <v>36.51</v>
      </c>
      <c r="AI58" s="94">
        <v>0.92</v>
      </c>
      <c r="AJ58" s="94">
        <v>182.3</v>
      </c>
      <c r="AK58" s="94">
        <v>5.6</v>
      </c>
      <c r="AL58" s="94">
        <v>11.95</v>
      </c>
      <c r="AM58" s="94">
        <v>0.38</v>
      </c>
      <c r="AN58" s="94">
        <v>637</v>
      </c>
      <c r="AO58" s="94">
        <v>19</v>
      </c>
      <c r="AP58" s="94">
        <v>53</v>
      </c>
      <c r="AQ58" s="94">
        <v>1.4</v>
      </c>
      <c r="AR58" s="94">
        <v>6.77</v>
      </c>
      <c r="AS58" s="94">
        <v>0.21</v>
      </c>
      <c r="AT58" s="94">
        <v>3.36</v>
      </c>
      <c r="AU58" s="94">
        <v>0.11</v>
      </c>
      <c r="AV58" s="94"/>
      <c r="AW58" s="94"/>
      <c r="AX58" s="94"/>
      <c r="AY58" s="94"/>
      <c r="AZ58" s="94" t="str">
        <f t="shared" si="50"/>
        <v>BCR_2</v>
      </c>
      <c r="BA58" s="107">
        <f t="shared" ref="BA58:BA76" si="66">B58/B$4</f>
        <v>1.0166666666666666</v>
      </c>
      <c r="BB58" s="107">
        <f t="shared" si="51"/>
        <v>1.0260869565217392</v>
      </c>
      <c r="BC58" s="107">
        <f t="shared" si="52"/>
        <v>2.0164577409468594</v>
      </c>
      <c r="BD58" s="107">
        <f t="shared" si="53"/>
        <v>1.7031957692274127</v>
      </c>
      <c r="BE58" s="107">
        <f t="shared" si="54"/>
        <v>1.0285915421282079</v>
      </c>
      <c r="BF58" s="107">
        <f t="shared" si="55"/>
        <v>1.0696969696969696</v>
      </c>
      <c r="BG58" s="107">
        <f t="shared" si="56"/>
        <v>0.93971631205673756</v>
      </c>
      <c r="BH58" s="107">
        <f t="shared" si="57"/>
        <v>1.0823529411764705</v>
      </c>
      <c r="BI58" s="107">
        <f t="shared" si="58"/>
        <v>0.58823529411764708</v>
      </c>
      <c r="BJ58" s="107">
        <f t="shared" si="59"/>
        <v>1.0290322580645161</v>
      </c>
      <c r="BK58" s="107">
        <f t="shared" si="60"/>
        <v>1.0236842105263158</v>
      </c>
      <c r="BL58" s="107">
        <f t="shared" si="61"/>
        <v>0.92846153846153845</v>
      </c>
      <c r="BM58" s="107">
        <f t="shared" si="62"/>
        <v>0.85761904761904773</v>
      </c>
      <c r="BN58" s="107">
        <f t="shared" si="63"/>
        <v>1.2152000000000001</v>
      </c>
      <c r="BO58" s="107">
        <f t="shared" si="64"/>
        <v>0.97446808510638294</v>
      </c>
      <c r="BP58" s="107">
        <f t="shared" si="65"/>
        <v>1.0432748538011696</v>
      </c>
      <c r="BQ58" s="107">
        <f>AH58/AH$4</f>
        <v>1.0431428571428571</v>
      </c>
      <c r="BR58" s="107">
        <f>AJ58/AJ$4</f>
        <v>0.99076086956521747</v>
      </c>
      <c r="BS58" s="107">
        <f>AL58/AL$4</f>
        <v>0.95599999999999996</v>
      </c>
      <c r="BT58" s="107">
        <f>AN58/AN$4</f>
        <v>0.93265007320644222</v>
      </c>
      <c r="BU58" s="107">
        <f>AP58/AP$4</f>
        <v>0.99437148217636029</v>
      </c>
      <c r="BV58" s="107">
        <f>AR58/AR$4</f>
        <v>1.0089418777943369</v>
      </c>
      <c r="BW58" s="108">
        <f>AT58/AT$4</f>
        <v>0.99115044247787598</v>
      </c>
    </row>
    <row r="59" spans="1:75" x14ac:dyDescent="0.15">
      <c r="A59" s="98" t="s">
        <v>484</v>
      </c>
      <c r="B59" s="94">
        <v>8.9600000000000009</v>
      </c>
      <c r="C59" s="94">
        <v>0.25</v>
      </c>
      <c r="D59" s="94">
        <v>2.2400000000000002</v>
      </c>
      <c r="E59" s="94">
        <v>0.19</v>
      </c>
      <c r="F59" s="106">
        <v>69300</v>
      </c>
      <c r="G59" s="106">
        <v>1600</v>
      </c>
      <c r="H59" s="94">
        <v>1361</v>
      </c>
      <c r="I59" s="94">
        <v>30</v>
      </c>
      <c r="J59" s="106">
        <v>52100</v>
      </c>
      <c r="K59" s="106">
        <v>1600</v>
      </c>
      <c r="L59" s="94">
        <v>34.200000000000003</v>
      </c>
      <c r="M59" s="94">
        <v>1.1000000000000001</v>
      </c>
      <c r="N59" s="94">
        <v>13020</v>
      </c>
      <c r="O59" s="94">
        <v>340</v>
      </c>
      <c r="P59" s="94">
        <v>440</v>
      </c>
      <c r="Q59" s="94">
        <v>12</v>
      </c>
      <c r="R59" s="94">
        <v>9</v>
      </c>
      <c r="S59" s="94">
        <v>2.2000000000000002</v>
      </c>
      <c r="T59" s="94">
        <v>1617</v>
      </c>
      <c r="U59" s="94">
        <v>37</v>
      </c>
      <c r="V59" s="94">
        <v>39.5</v>
      </c>
      <c r="W59" s="94">
        <v>1.2</v>
      </c>
      <c r="X59" s="94">
        <v>11.87</v>
      </c>
      <c r="Y59" s="94">
        <v>0.46</v>
      </c>
      <c r="Z59" s="94">
        <v>18.04</v>
      </c>
      <c r="AA59" s="94">
        <v>0.56999999999999995</v>
      </c>
      <c r="AB59" s="94">
        <v>146.19999999999999</v>
      </c>
      <c r="AC59" s="94">
        <v>3.5</v>
      </c>
      <c r="AD59" s="94">
        <v>46.3</v>
      </c>
      <c r="AE59" s="94">
        <v>1.1000000000000001</v>
      </c>
      <c r="AF59" s="94">
        <v>352</v>
      </c>
      <c r="AG59" s="94">
        <v>11</v>
      </c>
      <c r="AH59" s="94">
        <v>36.700000000000003</v>
      </c>
      <c r="AI59" s="94">
        <v>1.2</v>
      </c>
      <c r="AJ59" s="94">
        <v>184.2</v>
      </c>
      <c r="AK59" s="94">
        <v>5.6</v>
      </c>
      <c r="AL59" s="94">
        <v>11.73</v>
      </c>
      <c r="AM59" s="94">
        <v>0.28000000000000003</v>
      </c>
      <c r="AN59" s="94">
        <v>641</v>
      </c>
      <c r="AO59" s="94">
        <v>18</v>
      </c>
      <c r="AP59" s="94">
        <v>51.7</v>
      </c>
      <c r="AQ59" s="94">
        <v>1.2</v>
      </c>
      <c r="AR59" s="94">
        <v>6.76</v>
      </c>
      <c r="AS59" s="94">
        <v>0.19</v>
      </c>
      <c r="AT59" s="94">
        <v>3.42</v>
      </c>
      <c r="AU59" s="94">
        <v>0.15</v>
      </c>
      <c r="AV59" s="94"/>
      <c r="AW59" s="94"/>
      <c r="AX59" s="94"/>
      <c r="AY59" s="94"/>
      <c r="AZ59" s="94" t="str">
        <f t="shared" si="50"/>
        <v>BCR_3</v>
      </c>
      <c r="BA59" s="107">
        <f t="shared" si="66"/>
        <v>0.99555555555555564</v>
      </c>
      <c r="BB59" s="107">
        <f t="shared" si="51"/>
        <v>0.97391304347826102</v>
      </c>
      <c r="BC59" s="107">
        <f t="shared" si="52"/>
        <v>1.9544128873792637</v>
      </c>
      <c r="BD59" s="107">
        <f t="shared" si="53"/>
        <v>1.6858541395770972</v>
      </c>
      <c r="BE59" s="107">
        <f t="shared" si="54"/>
        <v>1.0325552860285094</v>
      </c>
      <c r="BF59" s="107">
        <f t="shared" si="55"/>
        <v>1.0363636363636364</v>
      </c>
      <c r="BG59" s="107">
        <f t="shared" si="56"/>
        <v>0.92340425531914894</v>
      </c>
      <c r="BH59" s="107">
        <f t="shared" si="57"/>
        <v>1.0352941176470589</v>
      </c>
      <c r="BI59" s="107">
        <f t="shared" si="58"/>
        <v>0.52941176470588236</v>
      </c>
      <c r="BJ59" s="107">
        <f t="shared" si="59"/>
        <v>1.0432258064516129</v>
      </c>
      <c r="BK59" s="107">
        <f t="shared" si="60"/>
        <v>1.0394736842105263</v>
      </c>
      <c r="BL59" s="107">
        <f t="shared" si="61"/>
        <v>0.91307692307692301</v>
      </c>
      <c r="BM59" s="107">
        <f t="shared" si="62"/>
        <v>0.85904761904761906</v>
      </c>
      <c r="BN59" s="107">
        <f t="shared" si="63"/>
        <v>1.1696</v>
      </c>
      <c r="BO59" s="107">
        <f t="shared" si="64"/>
        <v>0.98510638297872333</v>
      </c>
      <c r="BP59" s="107">
        <f t="shared" si="65"/>
        <v>1.0292397660818713</v>
      </c>
      <c r="BQ59" s="107">
        <f>AH59/AH$4</f>
        <v>1.0485714285714287</v>
      </c>
      <c r="BR59" s="107">
        <f>AJ59/AJ$4</f>
        <v>1.0010869565217391</v>
      </c>
      <c r="BS59" s="107">
        <f>AL59/AL$4</f>
        <v>0.93840000000000001</v>
      </c>
      <c r="BT59" s="107">
        <f>AN59/AN$4</f>
        <v>0.93850658857979508</v>
      </c>
      <c r="BU59" s="107">
        <f>AP59/AP$4</f>
        <v>0.96998123827392135</v>
      </c>
      <c r="BV59" s="107">
        <f>AR59/AR$4</f>
        <v>1.007451564828614</v>
      </c>
      <c r="BW59" s="108">
        <f>AT59/AT$4</f>
        <v>1.0088495575221239</v>
      </c>
    </row>
    <row r="60" spans="1:75" x14ac:dyDescent="0.15">
      <c r="A60" s="98" t="s">
        <v>485</v>
      </c>
      <c r="B60" s="94">
        <v>9.2100000000000009</v>
      </c>
      <c r="C60" s="94">
        <v>0.26</v>
      </c>
      <c r="D60" s="94">
        <v>2.4</v>
      </c>
      <c r="E60" s="94">
        <v>0.19</v>
      </c>
      <c r="F60" s="106">
        <v>69600</v>
      </c>
      <c r="G60" s="106">
        <v>1600</v>
      </c>
      <c r="H60" s="94">
        <v>1385</v>
      </c>
      <c r="I60" s="94">
        <v>33</v>
      </c>
      <c r="J60" s="106">
        <v>51600</v>
      </c>
      <c r="K60" s="106">
        <v>1500</v>
      </c>
      <c r="L60" s="94">
        <v>35.33</v>
      </c>
      <c r="M60" s="94">
        <v>0.98</v>
      </c>
      <c r="N60" s="94">
        <v>13340</v>
      </c>
      <c r="O60" s="94">
        <v>370</v>
      </c>
      <c r="P60" s="94">
        <v>448</v>
      </c>
      <c r="Q60" s="94">
        <v>10</v>
      </c>
      <c r="R60" s="94">
        <v>11.6</v>
      </c>
      <c r="S60" s="94">
        <v>2.1</v>
      </c>
      <c r="T60" s="94">
        <v>1641</v>
      </c>
      <c r="U60" s="94">
        <v>43</v>
      </c>
      <c r="V60" s="94">
        <v>38.799999999999997</v>
      </c>
      <c r="W60" s="94">
        <v>1.2</v>
      </c>
      <c r="X60" s="94">
        <v>11.88</v>
      </c>
      <c r="Y60" s="94">
        <v>0.39</v>
      </c>
      <c r="Z60" s="94">
        <v>17.440000000000001</v>
      </c>
      <c r="AA60" s="94">
        <v>0.47</v>
      </c>
      <c r="AB60" s="94">
        <v>149.9</v>
      </c>
      <c r="AC60" s="94">
        <v>4.5999999999999996</v>
      </c>
      <c r="AD60" s="94">
        <v>46</v>
      </c>
      <c r="AE60" s="94">
        <v>1.2</v>
      </c>
      <c r="AF60" s="94">
        <v>360</v>
      </c>
      <c r="AG60" s="94">
        <v>12</v>
      </c>
      <c r="AH60" s="94">
        <v>36</v>
      </c>
      <c r="AI60" s="94">
        <v>1.2</v>
      </c>
      <c r="AJ60" s="94">
        <v>180.6</v>
      </c>
      <c r="AK60" s="94">
        <v>4.3</v>
      </c>
      <c r="AL60" s="94">
        <v>11.63</v>
      </c>
      <c r="AM60" s="94">
        <v>0.41</v>
      </c>
      <c r="AN60" s="94">
        <v>674</v>
      </c>
      <c r="AO60" s="94">
        <v>24</v>
      </c>
      <c r="AP60" s="94">
        <v>52.3</v>
      </c>
      <c r="AQ60" s="94">
        <v>1.7</v>
      </c>
      <c r="AR60" s="94">
        <v>6.91</v>
      </c>
      <c r="AS60" s="94">
        <v>0.24</v>
      </c>
      <c r="AT60" s="94">
        <v>3.39</v>
      </c>
      <c r="AU60" s="94">
        <v>0.13</v>
      </c>
      <c r="AV60" s="94"/>
      <c r="AW60" s="94"/>
      <c r="AX60" s="94"/>
      <c r="AY60" s="94"/>
      <c r="AZ60" s="94" t="str">
        <f t="shared" si="50"/>
        <v>BCR_4</v>
      </c>
      <c r="BA60" s="107">
        <f t="shared" si="66"/>
        <v>1.0233333333333334</v>
      </c>
      <c r="BB60" s="107">
        <f t="shared" si="51"/>
        <v>1.0434782608695652</v>
      </c>
      <c r="BC60" s="107">
        <f t="shared" si="52"/>
        <v>1.9628735492293903</v>
      </c>
      <c r="BD60" s="107">
        <f t="shared" si="53"/>
        <v>1.7155826475490665</v>
      </c>
      <c r="BE60" s="107">
        <f t="shared" si="54"/>
        <v>1.0226459262777559</v>
      </c>
      <c r="BF60" s="107">
        <f t="shared" si="55"/>
        <v>1.0706060606060606</v>
      </c>
      <c r="BG60" s="107">
        <f t="shared" si="56"/>
        <v>0.94609929078014188</v>
      </c>
      <c r="BH60" s="107">
        <f t="shared" si="57"/>
        <v>1.0541176470588236</v>
      </c>
      <c r="BI60" s="107">
        <f t="shared" si="58"/>
        <v>0.68235294117647061</v>
      </c>
      <c r="BJ60" s="107">
        <f t="shared" si="59"/>
        <v>1.0587096774193547</v>
      </c>
      <c r="BK60" s="107">
        <f t="shared" si="60"/>
        <v>1.0210526315789472</v>
      </c>
      <c r="BL60" s="107">
        <f t="shared" si="61"/>
        <v>0.91384615384615386</v>
      </c>
      <c r="BM60" s="107">
        <f t="shared" si="62"/>
        <v>0.83047619047619059</v>
      </c>
      <c r="BN60" s="107">
        <f t="shared" si="63"/>
        <v>1.1992</v>
      </c>
      <c r="BO60" s="107">
        <f t="shared" si="64"/>
        <v>0.97872340425531912</v>
      </c>
      <c r="BP60" s="107">
        <f t="shared" si="65"/>
        <v>1.0526315789473684</v>
      </c>
      <c r="BQ60" s="107">
        <f>AH60/AH$4</f>
        <v>1.0285714285714285</v>
      </c>
      <c r="BR60" s="107">
        <f>AJ60/AJ$4</f>
        <v>0.98152173913043472</v>
      </c>
      <c r="BS60" s="107">
        <f>AL60/AL$4</f>
        <v>0.93040000000000012</v>
      </c>
      <c r="BT60" s="107">
        <f>AN60/AN$4</f>
        <v>0.98682284040995605</v>
      </c>
      <c r="BU60" s="107">
        <f>AP60/AP$4</f>
        <v>0.98123827392120078</v>
      </c>
      <c r="BV60" s="107">
        <f>AR60/AR$4</f>
        <v>1.0298062593144561</v>
      </c>
      <c r="BW60" s="108">
        <f>AT60/AT$4</f>
        <v>1</v>
      </c>
    </row>
    <row r="61" spans="1:75" x14ac:dyDescent="0.15">
      <c r="A61" s="98" t="s">
        <v>486</v>
      </c>
      <c r="B61" s="94">
        <v>8.8000000000000007</v>
      </c>
      <c r="C61" s="94">
        <v>0.28999999999999998</v>
      </c>
      <c r="D61" s="94">
        <v>2.42</v>
      </c>
      <c r="E61" s="94">
        <v>0.16</v>
      </c>
      <c r="F61" s="106">
        <v>73600</v>
      </c>
      <c r="G61" s="106">
        <v>1900</v>
      </c>
      <c r="H61" s="94">
        <v>1352</v>
      </c>
      <c r="I61" s="94">
        <v>30</v>
      </c>
      <c r="J61" s="106">
        <v>52500</v>
      </c>
      <c r="K61" s="106">
        <v>1400</v>
      </c>
      <c r="L61" s="94">
        <v>34.299999999999997</v>
      </c>
      <c r="M61" s="94">
        <v>1</v>
      </c>
      <c r="N61" s="94">
        <v>13390</v>
      </c>
      <c r="O61" s="94">
        <v>390</v>
      </c>
      <c r="P61" s="94">
        <v>453</v>
      </c>
      <c r="Q61" s="94">
        <v>15</v>
      </c>
      <c r="R61" s="94">
        <v>8.3000000000000007</v>
      </c>
      <c r="S61" s="94">
        <v>2.7</v>
      </c>
      <c r="T61" s="94">
        <v>1621</v>
      </c>
      <c r="U61" s="94">
        <v>46</v>
      </c>
      <c r="V61" s="94">
        <v>39.4</v>
      </c>
      <c r="W61" s="94">
        <v>1.3</v>
      </c>
      <c r="X61" s="94">
        <v>11.99</v>
      </c>
      <c r="Y61" s="94">
        <v>0.36</v>
      </c>
      <c r="Z61" s="94">
        <v>17.7</v>
      </c>
      <c r="AA61" s="94">
        <v>0.48</v>
      </c>
      <c r="AB61" s="94">
        <v>162</v>
      </c>
      <c r="AC61" s="94">
        <v>4.9000000000000004</v>
      </c>
      <c r="AD61" s="94">
        <v>45.2</v>
      </c>
      <c r="AE61" s="94">
        <v>1.3</v>
      </c>
      <c r="AF61" s="94">
        <v>366</v>
      </c>
      <c r="AG61" s="94">
        <v>12</v>
      </c>
      <c r="AH61" s="94">
        <v>38.299999999999997</v>
      </c>
      <c r="AI61" s="94">
        <v>1.5</v>
      </c>
      <c r="AJ61" s="94">
        <v>185.3</v>
      </c>
      <c r="AK61" s="94">
        <v>7.4</v>
      </c>
      <c r="AL61" s="94">
        <v>11.7</v>
      </c>
      <c r="AM61" s="94">
        <v>0.39</v>
      </c>
      <c r="AN61" s="94">
        <v>657</v>
      </c>
      <c r="AO61" s="94">
        <v>22</v>
      </c>
      <c r="AP61" s="94">
        <v>52.8</v>
      </c>
      <c r="AQ61" s="94">
        <v>1.6</v>
      </c>
      <c r="AR61" s="94">
        <v>7.01</v>
      </c>
      <c r="AS61" s="94">
        <v>0.24</v>
      </c>
      <c r="AT61" s="94">
        <v>3.39</v>
      </c>
      <c r="AU61" s="94">
        <v>0.13</v>
      </c>
      <c r="AV61" s="94"/>
      <c r="AW61" s="94"/>
      <c r="AX61" s="94"/>
      <c r="AY61" s="94"/>
      <c r="AZ61" s="94" t="str">
        <f t="shared" si="50"/>
        <v>BCR_5</v>
      </c>
      <c r="BA61" s="107">
        <f t="shared" si="66"/>
        <v>0.97777777777777786</v>
      </c>
      <c r="BB61" s="107">
        <f t="shared" si="51"/>
        <v>1.0521739130434784</v>
      </c>
      <c r="BC61" s="107">
        <f t="shared" si="52"/>
        <v>2.0756823738977461</v>
      </c>
      <c r="BD61" s="107">
        <f t="shared" si="53"/>
        <v>1.6747059490876086</v>
      </c>
      <c r="BE61" s="107">
        <f t="shared" si="54"/>
        <v>1.0404827738291123</v>
      </c>
      <c r="BF61" s="107">
        <f t="shared" si="55"/>
        <v>1.0393939393939393</v>
      </c>
      <c r="BG61" s="107">
        <f t="shared" si="56"/>
        <v>0.94964539007092197</v>
      </c>
      <c r="BH61" s="107">
        <f t="shared" si="57"/>
        <v>1.0658823529411765</v>
      </c>
      <c r="BI61" s="107">
        <f t="shared" si="58"/>
        <v>0.4882352941176471</v>
      </c>
      <c r="BJ61" s="107">
        <f t="shared" si="59"/>
        <v>1.0458064516129033</v>
      </c>
      <c r="BK61" s="107">
        <f t="shared" si="60"/>
        <v>1.0368421052631578</v>
      </c>
      <c r="BL61" s="107">
        <f t="shared" si="61"/>
        <v>0.92230769230769227</v>
      </c>
      <c r="BM61" s="107">
        <f t="shared" si="62"/>
        <v>0.84285714285714286</v>
      </c>
      <c r="BN61" s="107">
        <f t="shared" si="63"/>
        <v>1.296</v>
      </c>
      <c r="BO61" s="107">
        <f t="shared" si="64"/>
        <v>0.96170212765957452</v>
      </c>
      <c r="BP61" s="107">
        <f t="shared" si="65"/>
        <v>1.0701754385964912</v>
      </c>
      <c r="BQ61" s="107">
        <f>AH61/AH$4</f>
        <v>1.0942857142857143</v>
      </c>
      <c r="BR61" s="107">
        <f>AJ61/AJ$4</f>
        <v>1.0070652173913044</v>
      </c>
      <c r="BS61" s="107">
        <f>AL61/AL$4</f>
        <v>0.93599999999999994</v>
      </c>
      <c r="BT61" s="107">
        <f>AN61/AN$4</f>
        <v>0.9619326500732065</v>
      </c>
      <c r="BU61" s="107">
        <f>AP61/AP$4</f>
        <v>0.99061913696060033</v>
      </c>
      <c r="BV61" s="107">
        <f>AR61/AR$4</f>
        <v>1.0447093889716841</v>
      </c>
      <c r="BW61" s="108">
        <f>AT61/AT$4</f>
        <v>1</v>
      </c>
    </row>
    <row r="62" spans="1:75" x14ac:dyDescent="0.15">
      <c r="A62" s="98" t="s">
        <v>487</v>
      </c>
      <c r="B62" s="94">
        <v>9.2200000000000006</v>
      </c>
      <c r="C62" s="94">
        <v>0.3</v>
      </c>
      <c r="D62" s="94">
        <v>2.3199999999999998</v>
      </c>
      <c r="E62" s="94">
        <v>0.17</v>
      </c>
      <c r="F62" s="106">
        <v>70500</v>
      </c>
      <c r="G62" s="106">
        <v>1700</v>
      </c>
      <c r="H62" s="94">
        <v>1396</v>
      </c>
      <c r="I62" s="94">
        <v>39</v>
      </c>
      <c r="J62" s="106">
        <v>52600</v>
      </c>
      <c r="K62" s="106">
        <v>1400</v>
      </c>
      <c r="L62" s="94">
        <v>35.5</v>
      </c>
      <c r="M62" s="94">
        <v>1.1000000000000001</v>
      </c>
      <c r="N62" s="94">
        <v>13510</v>
      </c>
      <c r="O62" s="94">
        <v>400</v>
      </c>
      <c r="P62" s="94">
        <v>463</v>
      </c>
      <c r="Q62" s="94">
        <v>16</v>
      </c>
      <c r="R62" s="94">
        <v>10.5</v>
      </c>
      <c r="S62" s="94">
        <v>2.4</v>
      </c>
      <c r="T62" s="94">
        <v>1635</v>
      </c>
      <c r="U62" s="94">
        <v>54</v>
      </c>
      <c r="V62" s="94">
        <v>39.299999999999997</v>
      </c>
      <c r="W62" s="94">
        <v>1.2</v>
      </c>
      <c r="X62" s="94">
        <v>12.47</v>
      </c>
      <c r="Y62" s="94">
        <v>0.43</v>
      </c>
      <c r="Z62" s="94">
        <v>18.28</v>
      </c>
      <c r="AA62" s="94">
        <v>0.51</v>
      </c>
      <c r="AB62" s="94">
        <v>151.1</v>
      </c>
      <c r="AC62" s="94">
        <v>5.8</v>
      </c>
      <c r="AD62" s="94">
        <v>46.6</v>
      </c>
      <c r="AE62" s="94">
        <v>0.95</v>
      </c>
      <c r="AF62" s="94">
        <v>364.4</v>
      </c>
      <c r="AG62" s="94">
        <v>9.4</v>
      </c>
      <c r="AH62" s="94">
        <v>35.9</v>
      </c>
      <c r="AI62" s="94">
        <v>1.2</v>
      </c>
      <c r="AJ62" s="94">
        <v>185.4</v>
      </c>
      <c r="AK62" s="94">
        <v>5.9</v>
      </c>
      <c r="AL62" s="94">
        <v>12.04</v>
      </c>
      <c r="AM62" s="94">
        <v>0.39</v>
      </c>
      <c r="AN62" s="94">
        <v>667</v>
      </c>
      <c r="AO62" s="94">
        <v>19</v>
      </c>
      <c r="AP62" s="94">
        <v>54.3</v>
      </c>
      <c r="AQ62" s="94">
        <v>1.6</v>
      </c>
      <c r="AR62" s="94">
        <v>7.13</v>
      </c>
      <c r="AS62" s="94">
        <v>0.26</v>
      </c>
      <c r="AT62" s="94">
        <v>3.55</v>
      </c>
      <c r="AU62" s="94">
        <v>0.16</v>
      </c>
      <c r="AV62" s="94"/>
      <c r="AW62" s="94"/>
      <c r="AX62" s="94"/>
      <c r="AY62" s="94"/>
      <c r="AZ62" s="94" t="str">
        <f t="shared" si="50"/>
        <v>BCR_6</v>
      </c>
      <c r="BA62" s="107">
        <f t="shared" si="66"/>
        <v>1.0244444444444445</v>
      </c>
      <c r="BB62" s="107">
        <f t="shared" si="51"/>
        <v>1.008695652173913</v>
      </c>
      <c r="BC62" s="107">
        <f t="shared" si="52"/>
        <v>1.9882555347797704</v>
      </c>
      <c r="BD62" s="107">
        <f t="shared" si="53"/>
        <v>1.7292082137028859</v>
      </c>
      <c r="BE62" s="107">
        <f t="shared" si="54"/>
        <v>1.0424646457792628</v>
      </c>
      <c r="BF62" s="107">
        <f t="shared" si="55"/>
        <v>1.0757575757575757</v>
      </c>
      <c r="BG62" s="107">
        <f t="shared" si="56"/>
        <v>0.95815602836879432</v>
      </c>
      <c r="BH62" s="107">
        <f t="shared" si="57"/>
        <v>1.0894117647058823</v>
      </c>
      <c r="BI62" s="107">
        <f t="shared" si="58"/>
        <v>0.61764705882352944</v>
      </c>
      <c r="BJ62" s="107">
        <f t="shared" si="59"/>
        <v>1.0548387096774194</v>
      </c>
      <c r="BK62" s="107">
        <f t="shared" si="60"/>
        <v>1.0342105263157895</v>
      </c>
      <c r="BL62" s="107">
        <f t="shared" si="61"/>
        <v>0.95923076923076933</v>
      </c>
      <c r="BM62" s="107">
        <f t="shared" si="62"/>
        <v>0.87047619047619051</v>
      </c>
      <c r="BN62" s="107">
        <f t="shared" si="63"/>
        <v>1.2087999999999999</v>
      </c>
      <c r="BO62" s="107">
        <f t="shared" si="64"/>
        <v>0.99148936170212765</v>
      </c>
      <c r="BP62" s="107">
        <f t="shared" si="65"/>
        <v>1.0654970760233917</v>
      </c>
      <c r="BQ62" s="107">
        <f t="shared" ref="BQ62:BQ76" si="67">AH62/AH$4</f>
        <v>1.0257142857142856</v>
      </c>
      <c r="BR62" s="107">
        <f t="shared" ref="BR62:BR76" si="68">AJ62/AJ$4</f>
        <v>1.0076086956521739</v>
      </c>
      <c r="BS62" s="107">
        <f t="shared" ref="BS62:BS76" si="69">AL62/AL$4</f>
        <v>0.96319999999999995</v>
      </c>
      <c r="BT62" s="107">
        <f t="shared" ref="BT62:BT76" si="70">AN62/AN$4</f>
        <v>0.97657393850658858</v>
      </c>
      <c r="BU62" s="107">
        <f t="shared" ref="BU62:BU76" si="71">AP62/AP$4</f>
        <v>1.0187617260787993</v>
      </c>
      <c r="BV62" s="107">
        <f t="shared" ref="BV62:BV76" si="72">AR62/AR$4</f>
        <v>1.0625931445603576</v>
      </c>
      <c r="BW62" s="108">
        <f t="shared" ref="BW62:BW76" si="73">AT62/AT$4</f>
        <v>1.0471976401179941</v>
      </c>
    </row>
    <row r="63" spans="1:75" x14ac:dyDescent="0.15">
      <c r="A63" s="98" t="s">
        <v>488</v>
      </c>
      <c r="B63" s="94">
        <v>9.02</v>
      </c>
      <c r="C63" s="94">
        <v>0.33</v>
      </c>
      <c r="D63" s="94">
        <v>2.4300000000000002</v>
      </c>
      <c r="E63" s="94">
        <v>0.17</v>
      </c>
      <c r="F63" s="106">
        <v>73000</v>
      </c>
      <c r="G63" s="106">
        <v>2100</v>
      </c>
      <c r="H63" s="94">
        <v>1390</v>
      </c>
      <c r="I63" s="94">
        <v>40</v>
      </c>
      <c r="J63" s="106">
        <v>52300</v>
      </c>
      <c r="K63" s="106">
        <v>1600</v>
      </c>
      <c r="L63" s="94">
        <v>35.369999999999997</v>
      </c>
      <c r="M63" s="94">
        <v>0.85</v>
      </c>
      <c r="N63" s="94">
        <v>13550</v>
      </c>
      <c r="O63" s="94">
        <v>390</v>
      </c>
      <c r="P63" s="94">
        <v>454</v>
      </c>
      <c r="Q63" s="94">
        <v>14</v>
      </c>
      <c r="R63" s="94">
        <v>10.7</v>
      </c>
      <c r="S63" s="94">
        <v>2.4</v>
      </c>
      <c r="T63" s="94">
        <v>1668</v>
      </c>
      <c r="U63" s="94">
        <v>54</v>
      </c>
      <c r="V63" s="94">
        <v>41.7</v>
      </c>
      <c r="W63" s="94">
        <v>1.2</v>
      </c>
      <c r="X63" s="94">
        <v>12.16</v>
      </c>
      <c r="Y63" s="94">
        <v>0.44</v>
      </c>
      <c r="Z63" s="94">
        <v>18.190000000000001</v>
      </c>
      <c r="AA63" s="94">
        <v>0.66</v>
      </c>
      <c r="AB63" s="94">
        <v>152.80000000000001</v>
      </c>
      <c r="AC63" s="94">
        <v>5.9</v>
      </c>
      <c r="AD63" s="94">
        <v>47</v>
      </c>
      <c r="AE63" s="94">
        <v>1.7</v>
      </c>
      <c r="AF63" s="94">
        <v>369</v>
      </c>
      <c r="AG63" s="94">
        <v>13</v>
      </c>
      <c r="AH63" s="94">
        <v>37.4</v>
      </c>
      <c r="AI63" s="94">
        <v>1.4</v>
      </c>
      <c r="AJ63" s="94">
        <v>182</v>
      </c>
      <c r="AK63" s="94">
        <v>6.8</v>
      </c>
      <c r="AL63" s="94">
        <v>11.73</v>
      </c>
      <c r="AM63" s="94">
        <v>0.39</v>
      </c>
      <c r="AN63" s="94">
        <v>670</v>
      </c>
      <c r="AO63" s="94">
        <v>23</v>
      </c>
      <c r="AP63" s="94">
        <v>53.9</v>
      </c>
      <c r="AQ63" s="94">
        <v>1.9</v>
      </c>
      <c r="AR63" s="94">
        <v>6.93</v>
      </c>
      <c r="AS63" s="94">
        <v>0.26</v>
      </c>
      <c r="AT63" s="94">
        <v>3.4</v>
      </c>
      <c r="AU63" s="94">
        <v>0.13</v>
      </c>
      <c r="AV63" s="94"/>
      <c r="AW63" s="94"/>
      <c r="AX63" s="94"/>
      <c r="AY63" s="94"/>
      <c r="AZ63" s="94" t="str">
        <f t="shared" si="50"/>
        <v>BCR_7</v>
      </c>
      <c r="BA63" s="107">
        <f t="shared" si="66"/>
        <v>1.0022222222222221</v>
      </c>
      <c r="BB63" s="107">
        <f t="shared" si="51"/>
        <v>1.0565217391304349</v>
      </c>
      <c r="BC63" s="107">
        <f t="shared" si="52"/>
        <v>2.0587610501974929</v>
      </c>
      <c r="BD63" s="107">
        <f t="shared" si="53"/>
        <v>1.7217760867098935</v>
      </c>
      <c r="BE63" s="107">
        <f t="shared" si="54"/>
        <v>1.0365190299288107</v>
      </c>
      <c r="BF63" s="107">
        <f t="shared" si="55"/>
        <v>1.0718181818181818</v>
      </c>
      <c r="BG63" s="107">
        <f t="shared" si="56"/>
        <v>0.96099290780141844</v>
      </c>
      <c r="BH63" s="107">
        <f t="shared" si="57"/>
        <v>1.0682352941176469</v>
      </c>
      <c r="BI63" s="107">
        <f t="shared" si="58"/>
        <v>0.62941176470588234</v>
      </c>
      <c r="BJ63" s="107">
        <f t="shared" si="59"/>
        <v>1.0761290322580646</v>
      </c>
      <c r="BK63" s="107">
        <f t="shared" si="60"/>
        <v>1.0973684210526315</v>
      </c>
      <c r="BL63" s="107">
        <f t="shared" si="61"/>
        <v>0.93538461538461537</v>
      </c>
      <c r="BM63" s="107">
        <f t="shared" si="62"/>
        <v>0.86619047619047629</v>
      </c>
      <c r="BN63" s="107">
        <f t="shared" si="63"/>
        <v>1.2224000000000002</v>
      </c>
      <c r="BO63" s="107">
        <f t="shared" si="64"/>
        <v>1</v>
      </c>
      <c r="BP63" s="107">
        <f t="shared" si="65"/>
        <v>1.0789473684210527</v>
      </c>
      <c r="BQ63" s="107">
        <f t="shared" si="67"/>
        <v>1.0685714285714285</v>
      </c>
      <c r="BR63" s="107">
        <f t="shared" si="68"/>
        <v>0.98913043478260865</v>
      </c>
      <c r="BS63" s="107">
        <f t="shared" si="69"/>
        <v>0.93840000000000001</v>
      </c>
      <c r="BT63" s="107">
        <f t="shared" si="70"/>
        <v>0.98096632503660319</v>
      </c>
      <c r="BU63" s="107">
        <f t="shared" si="71"/>
        <v>1.0112570356472796</v>
      </c>
      <c r="BV63" s="107">
        <f t="shared" si="72"/>
        <v>1.0327868852459017</v>
      </c>
      <c r="BW63" s="108">
        <f t="shared" si="73"/>
        <v>1.0029498525073746</v>
      </c>
    </row>
    <row r="64" spans="1:75" x14ac:dyDescent="0.15">
      <c r="A64" s="98" t="s">
        <v>489</v>
      </c>
      <c r="B64" s="94">
        <v>9.0399999999999991</v>
      </c>
      <c r="C64" s="94">
        <v>0.28999999999999998</v>
      </c>
      <c r="D64" s="94">
        <v>2.2599999999999998</v>
      </c>
      <c r="E64" s="94">
        <v>0.16</v>
      </c>
      <c r="F64" s="106">
        <v>72400</v>
      </c>
      <c r="G64" s="106">
        <v>2000</v>
      </c>
      <c r="H64" s="94">
        <v>1359</v>
      </c>
      <c r="I64" s="94">
        <v>31</v>
      </c>
      <c r="J64" s="106">
        <v>51700</v>
      </c>
      <c r="K64" s="106">
        <v>1500</v>
      </c>
      <c r="L64" s="94">
        <v>34.5</v>
      </c>
      <c r="M64" s="94">
        <v>1</v>
      </c>
      <c r="N64" s="94">
        <v>13260</v>
      </c>
      <c r="O64" s="94">
        <v>390</v>
      </c>
      <c r="P64" s="94">
        <v>448</v>
      </c>
      <c r="Q64" s="94">
        <v>12</v>
      </c>
      <c r="R64" s="94">
        <v>8.3000000000000007</v>
      </c>
      <c r="S64" s="94">
        <v>2.7</v>
      </c>
      <c r="T64" s="94">
        <v>1617</v>
      </c>
      <c r="U64" s="94">
        <v>48</v>
      </c>
      <c r="V64" s="94">
        <v>40.1</v>
      </c>
      <c r="W64" s="94">
        <v>1.2</v>
      </c>
      <c r="X64" s="94">
        <v>12.02</v>
      </c>
      <c r="Y64" s="94">
        <v>0.36</v>
      </c>
      <c r="Z64" s="94">
        <v>18.14</v>
      </c>
      <c r="AA64" s="94">
        <v>0.51</v>
      </c>
      <c r="AB64" s="94">
        <v>150.30000000000001</v>
      </c>
      <c r="AC64" s="94">
        <v>5.2</v>
      </c>
      <c r="AD64" s="94">
        <v>46</v>
      </c>
      <c r="AE64" s="94">
        <v>1.6</v>
      </c>
      <c r="AF64" s="94">
        <v>359</v>
      </c>
      <c r="AG64" s="94">
        <v>13</v>
      </c>
      <c r="AH64" s="94">
        <v>37.200000000000003</v>
      </c>
      <c r="AI64" s="94">
        <v>1.3</v>
      </c>
      <c r="AJ64" s="94">
        <v>184.6</v>
      </c>
      <c r="AK64" s="94">
        <v>5.5</v>
      </c>
      <c r="AL64" s="94">
        <v>11.8</v>
      </c>
      <c r="AM64" s="94">
        <v>0.35</v>
      </c>
      <c r="AN64" s="94">
        <v>646</v>
      </c>
      <c r="AO64" s="94">
        <v>18</v>
      </c>
      <c r="AP64" s="94">
        <v>51.5</v>
      </c>
      <c r="AQ64" s="94">
        <v>1.4</v>
      </c>
      <c r="AR64" s="94">
        <v>6.94</v>
      </c>
      <c r="AS64" s="94">
        <v>0.21</v>
      </c>
      <c r="AT64" s="94">
        <v>3.51</v>
      </c>
      <c r="AU64" s="94">
        <v>0.14000000000000001</v>
      </c>
      <c r="AV64" s="94"/>
      <c r="AW64" s="94"/>
      <c r="AX64" s="94"/>
      <c r="AY64" s="94"/>
      <c r="AZ64" s="94" t="str">
        <f t="shared" si="50"/>
        <v>BCR_8</v>
      </c>
      <c r="BA64" s="107">
        <f t="shared" si="66"/>
        <v>1.0044444444444443</v>
      </c>
      <c r="BB64" s="107">
        <f t="shared" si="51"/>
        <v>0.9826086956521739</v>
      </c>
      <c r="BC64" s="107">
        <f t="shared" si="52"/>
        <v>2.0418397264972392</v>
      </c>
      <c r="BD64" s="107">
        <f t="shared" si="53"/>
        <v>1.6833767639127664</v>
      </c>
      <c r="BE64" s="107">
        <f t="shared" si="54"/>
        <v>1.0246277982279066</v>
      </c>
      <c r="BF64" s="107">
        <f t="shared" si="55"/>
        <v>1.0454545454545454</v>
      </c>
      <c r="BG64" s="107">
        <f t="shared" si="56"/>
        <v>0.94042553191489364</v>
      </c>
      <c r="BH64" s="107">
        <f t="shared" si="57"/>
        <v>1.0541176470588236</v>
      </c>
      <c r="BI64" s="107">
        <f t="shared" si="58"/>
        <v>0.4882352941176471</v>
      </c>
      <c r="BJ64" s="107">
        <f t="shared" si="59"/>
        <v>1.0432258064516129</v>
      </c>
      <c r="BK64" s="107">
        <f t="shared" si="60"/>
        <v>1.0552631578947369</v>
      </c>
      <c r="BL64" s="107">
        <f t="shared" si="61"/>
        <v>0.92461538461538462</v>
      </c>
      <c r="BM64" s="107">
        <f t="shared" si="62"/>
        <v>0.8638095238095238</v>
      </c>
      <c r="BN64" s="107">
        <f t="shared" si="63"/>
        <v>1.2024000000000001</v>
      </c>
      <c r="BO64" s="107">
        <f t="shared" si="64"/>
        <v>0.97872340425531912</v>
      </c>
      <c r="BP64" s="107">
        <f t="shared" si="65"/>
        <v>1.0497076023391814</v>
      </c>
      <c r="BQ64" s="107">
        <f t="shared" si="67"/>
        <v>1.0628571428571429</v>
      </c>
      <c r="BR64" s="107">
        <f t="shared" si="68"/>
        <v>1.0032608695652174</v>
      </c>
      <c r="BS64" s="107">
        <f t="shared" si="69"/>
        <v>0.94400000000000006</v>
      </c>
      <c r="BT64" s="107">
        <f t="shared" si="70"/>
        <v>0.94582723279648606</v>
      </c>
      <c r="BU64" s="107">
        <f t="shared" si="71"/>
        <v>0.9662288930581614</v>
      </c>
      <c r="BV64" s="107">
        <f t="shared" si="72"/>
        <v>1.0342771982116246</v>
      </c>
      <c r="BW64" s="108">
        <f t="shared" si="73"/>
        <v>1.0353982300884954</v>
      </c>
    </row>
    <row r="65" spans="1:75" x14ac:dyDescent="0.15">
      <c r="A65" s="98" t="s">
        <v>490</v>
      </c>
      <c r="B65" s="94">
        <v>9.09</v>
      </c>
      <c r="C65" s="94">
        <v>0.37</v>
      </c>
      <c r="D65" s="94">
        <v>2.5</v>
      </c>
      <c r="E65" s="94">
        <v>0.24</v>
      </c>
      <c r="F65" s="106">
        <v>72100</v>
      </c>
      <c r="G65" s="106">
        <v>1800</v>
      </c>
      <c r="H65" s="94">
        <v>1388</v>
      </c>
      <c r="I65" s="94">
        <v>33</v>
      </c>
      <c r="J65" s="106">
        <v>52000</v>
      </c>
      <c r="K65" s="106">
        <v>1800</v>
      </c>
      <c r="L65" s="94">
        <v>35.299999999999997</v>
      </c>
      <c r="M65" s="94">
        <v>1.3</v>
      </c>
      <c r="N65" s="94">
        <v>13150</v>
      </c>
      <c r="O65" s="94">
        <v>430</v>
      </c>
      <c r="P65" s="94">
        <v>446</v>
      </c>
      <c r="Q65" s="94">
        <v>19</v>
      </c>
      <c r="R65" s="94">
        <v>9.5</v>
      </c>
      <c r="S65" s="94">
        <v>2.6</v>
      </c>
      <c r="T65" s="94">
        <v>1602</v>
      </c>
      <c r="U65" s="94">
        <v>41</v>
      </c>
      <c r="V65" s="94">
        <v>40.299999999999997</v>
      </c>
      <c r="W65" s="94">
        <v>1.3</v>
      </c>
      <c r="X65" s="94" t="s">
        <v>457</v>
      </c>
      <c r="Y65" s="94" t="s">
        <v>457</v>
      </c>
      <c r="Z65" s="94">
        <v>18</v>
      </c>
      <c r="AA65" s="94">
        <v>0.72</v>
      </c>
      <c r="AB65" s="94">
        <v>152.4</v>
      </c>
      <c r="AC65" s="94">
        <v>6</v>
      </c>
      <c r="AD65" s="94">
        <v>46.1</v>
      </c>
      <c r="AE65" s="94">
        <v>1.6</v>
      </c>
      <c r="AF65" s="94">
        <v>370</v>
      </c>
      <c r="AG65" s="94">
        <v>14</v>
      </c>
      <c r="AH65" s="94">
        <v>38.1</v>
      </c>
      <c r="AI65" s="94">
        <v>1.5</v>
      </c>
      <c r="AJ65" s="94">
        <v>181.6</v>
      </c>
      <c r="AK65" s="94">
        <v>5.9</v>
      </c>
      <c r="AL65" s="94">
        <v>11.79</v>
      </c>
      <c r="AM65" s="94">
        <v>0.47</v>
      </c>
      <c r="AN65" s="94">
        <v>659</v>
      </c>
      <c r="AO65" s="94">
        <v>27</v>
      </c>
      <c r="AP65" s="94">
        <v>51.9</v>
      </c>
      <c r="AQ65" s="94">
        <v>1.9</v>
      </c>
      <c r="AR65" s="94">
        <v>7.06</v>
      </c>
      <c r="AS65" s="94">
        <v>0.33</v>
      </c>
      <c r="AT65" s="94">
        <v>3.44</v>
      </c>
      <c r="AU65" s="94">
        <v>0.16</v>
      </c>
      <c r="AV65" s="94"/>
      <c r="AW65" s="94"/>
      <c r="AX65" s="94"/>
      <c r="AY65" s="94"/>
      <c r="AZ65" s="94" t="str">
        <f t="shared" si="50"/>
        <v>BCR_9</v>
      </c>
      <c r="BA65" s="107">
        <f t="shared" si="66"/>
        <v>1.01</v>
      </c>
      <c r="BB65" s="107">
        <f t="shared" si="51"/>
        <v>1.0869565217391306</v>
      </c>
      <c r="BC65" s="107">
        <f t="shared" si="52"/>
        <v>2.0333790646471126</v>
      </c>
      <c r="BD65" s="107">
        <f t="shared" si="53"/>
        <v>1.7192987110455626</v>
      </c>
      <c r="BE65" s="107">
        <f t="shared" si="54"/>
        <v>1.0305734140783587</v>
      </c>
      <c r="BF65" s="107">
        <f t="shared" si="55"/>
        <v>1.0696969696969696</v>
      </c>
      <c r="BG65" s="107">
        <f t="shared" si="56"/>
        <v>0.93262411347517726</v>
      </c>
      <c r="BH65" s="107">
        <f t="shared" si="57"/>
        <v>1.0494117647058823</v>
      </c>
      <c r="BI65" s="107">
        <f t="shared" si="58"/>
        <v>0.55882352941176472</v>
      </c>
      <c r="BJ65" s="107">
        <f t="shared" si="59"/>
        <v>1.0335483870967741</v>
      </c>
      <c r="BK65" s="107">
        <f t="shared" si="60"/>
        <v>1.0605263157894735</v>
      </c>
      <c r="BL65" s="107" t="s">
        <v>514</v>
      </c>
      <c r="BM65" s="107">
        <f t="shared" si="62"/>
        <v>0.8571428571428571</v>
      </c>
      <c r="BN65" s="107">
        <f t="shared" si="63"/>
        <v>1.2192000000000001</v>
      </c>
      <c r="BO65" s="107">
        <f t="shared" si="64"/>
        <v>0.98085106382978726</v>
      </c>
      <c r="BP65" s="107">
        <f t="shared" si="65"/>
        <v>1.0818713450292399</v>
      </c>
      <c r="BQ65" s="107">
        <f t="shared" si="67"/>
        <v>1.0885714285714285</v>
      </c>
      <c r="BR65" s="107">
        <f t="shared" si="68"/>
        <v>0.9869565217391304</v>
      </c>
      <c r="BS65" s="107">
        <f t="shared" si="69"/>
        <v>0.94319999999999993</v>
      </c>
      <c r="BT65" s="107">
        <f t="shared" si="70"/>
        <v>0.96486090775988287</v>
      </c>
      <c r="BU65" s="107">
        <f t="shared" si="71"/>
        <v>0.97373358348968109</v>
      </c>
      <c r="BV65" s="107">
        <f t="shared" si="72"/>
        <v>1.0521609538002981</v>
      </c>
      <c r="BW65" s="108">
        <f t="shared" si="73"/>
        <v>1.014749262536873</v>
      </c>
    </row>
    <row r="66" spans="1:75" x14ac:dyDescent="0.15">
      <c r="A66" s="98" t="s">
        <v>491</v>
      </c>
      <c r="B66" s="94">
        <v>9.14</v>
      </c>
      <c r="C66" s="94">
        <v>0.28999999999999998</v>
      </c>
      <c r="D66" s="94">
        <v>2.4700000000000002</v>
      </c>
      <c r="E66" s="94">
        <v>0.18</v>
      </c>
      <c r="F66" s="106">
        <v>72200</v>
      </c>
      <c r="G66" s="106">
        <v>1700</v>
      </c>
      <c r="H66" s="94">
        <v>1383</v>
      </c>
      <c r="I66" s="94">
        <v>27</v>
      </c>
      <c r="J66" s="106">
        <v>54800</v>
      </c>
      <c r="K66" s="106">
        <v>1600</v>
      </c>
      <c r="L66" s="94">
        <v>36.9</v>
      </c>
      <c r="M66" s="94">
        <v>1.1000000000000001</v>
      </c>
      <c r="N66" s="94">
        <v>13700</v>
      </c>
      <c r="O66" s="94">
        <v>440</v>
      </c>
      <c r="P66" s="94">
        <v>469</v>
      </c>
      <c r="Q66" s="94">
        <v>12</v>
      </c>
      <c r="R66" s="94">
        <v>10.1</v>
      </c>
      <c r="S66" s="94">
        <v>2.4</v>
      </c>
      <c r="T66" s="94">
        <v>1666</v>
      </c>
      <c r="U66" s="94">
        <v>47</v>
      </c>
      <c r="V66" s="94">
        <v>40.799999999999997</v>
      </c>
      <c r="W66" s="94">
        <v>1.3</v>
      </c>
      <c r="X66" s="94">
        <v>12.37</v>
      </c>
      <c r="Y66" s="94">
        <v>0.4</v>
      </c>
      <c r="Z66" s="94">
        <v>17.84</v>
      </c>
      <c r="AA66" s="94">
        <v>0.44</v>
      </c>
      <c r="AB66" s="94">
        <v>143.6</v>
      </c>
      <c r="AC66" s="94">
        <v>4.7</v>
      </c>
      <c r="AD66" s="94">
        <v>46</v>
      </c>
      <c r="AE66" s="94">
        <v>1.4</v>
      </c>
      <c r="AF66" s="94">
        <v>379</v>
      </c>
      <c r="AG66" s="94">
        <v>13</v>
      </c>
      <c r="AH66" s="94">
        <v>38</v>
      </c>
      <c r="AI66" s="94">
        <v>1.4</v>
      </c>
      <c r="AJ66" s="94">
        <v>195.3</v>
      </c>
      <c r="AK66" s="94">
        <v>6.9</v>
      </c>
      <c r="AL66" s="94">
        <v>12.02</v>
      </c>
      <c r="AM66" s="94">
        <v>0.39</v>
      </c>
      <c r="AN66" s="94">
        <v>684</v>
      </c>
      <c r="AO66" s="94">
        <v>24</v>
      </c>
      <c r="AP66" s="94">
        <v>53.8</v>
      </c>
      <c r="AQ66" s="94">
        <v>1.5</v>
      </c>
      <c r="AR66" s="94">
        <v>7.44</v>
      </c>
      <c r="AS66" s="94">
        <v>0.22</v>
      </c>
      <c r="AT66" s="94">
        <v>3.64</v>
      </c>
      <c r="AU66" s="94">
        <v>0.13</v>
      </c>
      <c r="AV66" s="94"/>
      <c r="AW66" s="94"/>
      <c r="AX66" s="94"/>
      <c r="AY66" s="94"/>
      <c r="AZ66" s="94" t="str">
        <f t="shared" si="50"/>
        <v>BCR_10</v>
      </c>
      <c r="BA66" s="107">
        <f t="shared" si="66"/>
        <v>1.0155555555555555</v>
      </c>
      <c r="BB66" s="107">
        <f t="shared" si="51"/>
        <v>1.0739130434782611</v>
      </c>
      <c r="BC66" s="107">
        <f t="shared" si="52"/>
        <v>2.0361992852638218</v>
      </c>
      <c r="BD66" s="107">
        <f t="shared" si="53"/>
        <v>1.7131052718847357</v>
      </c>
      <c r="BE66" s="107">
        <f t="shared" si="54"/>
        <v>1.0860658286825779</v>
      </c>
      <c r="BF66" s="107">
        <f t="shared" si="55"/>
        <v>1.1181818181818182</v>
      </c>
      <c r="BG66" s="107">
        <f t="shared" si="56"/>
        <v>0.97163120567375882</v>
      </c>
      <c r="BH66" s="107">
        <f t="shared" si="57"/>
        <v>1.1035294117647059</v>
      </c>
      <c r="BI66" s="107">
        <f t="shared" si="58"/>
        <v>0.59411764705882353</v>
      </c>
      <c r="BJ66" s="107">
        <f t="shared" si="59"/>
        <v>1.0748387096774195</v>
      </c>
      <c r="BK66" s="107">
        <f t="shared" si="60"/>
        <v>1.0736842105263158</v>
      </c>
      <c r="BL66" s="107">
        <f t="shared" si="61"/>
        <v>0.95153846153846144</v>
      </c>
      <c r="BM66" s="107">
        <f t="shared" si="62"/>
        <v>0.84952380952380957</v>
      </c>
      <c r="BN66" s="107">
        <f t="shared" si="63"/>
        <v>1.1488</v>
      </c>
      <c r="BO66" s="107">
        <f t="shared" si="64"/>
        <v>0.97872340425531912</v>
      </c>
      <c r="BP66" s="107">
        <f t="shared" si="65"/>
        <v>1.1081871345029239</v>
      </c>
      <c r="BQ66" s="107">
        <f t="shared" si="67"/>
        <v>1.0857142857142856</v>
      </c>
      <c r="BR66" s="107">
        <f t="shared" si="68"/>
        <v>1.0614130434782609</v>
      </c>
      <c r="BS66" s="107">
        <f t="shared" si="69"/>
        <v>0.96160000000000001</v>
      </c>
      <c r="BT66" s="107">
        <f t="shared" si="70"/>
        <v>1.0014641288433381</v>
      </c>
      <c r="BU66" s="107">
        <f t="shared" si="71"/>
        <v>1.0093808630393997</v>
      </c>
      <c r="BV66" s="107">
        <f t="shared" si="72"/>
        <v>1.1087928464977646</v>
      </c>
      <c r="BW66" s="108">
        <f t="shared" si="73"/>
        <v>1.0737463126843658</v>
      </c>
    </row>
    <row r="67" spans="1:75" x14ac:dyDescent="0.15">
      <c r="A67" s="98" t="s">
        <v>492</v>
      </c>
      <c r="B67" s="94">
        <v>8.89</v>
      </c>
      <c r="C67" s="94">
        <v>0.28000000000000003</v>
      </c>
      <c r="D67" s="94">
        <v>2.33</v>
      </c>
      <c r="E67" s="94">
        <v>0.2</v>
      </c>
      <c r="F67" s="106">
        <v>70600</v>
      </c>
      <c r="G67" s="106">
        <v>1900</v>
      </c>
      <c r="H67" s="94">
        <v>1357</v>
      </c>
      <c r="I67" s="94">
        <v>27</v>
      </c>
      <c r="J67" s="106">
        <v>52900</v>
      </c>
      <c r="K67" s="106">
        <v>1200</v>
      </c>
      <c r="L67" s="94">
        <v>35.25</v>
      </c>
      <c r="M67" s="94">
        <v>0.91</v>
      </c>
      <c r="N67" s="94">
        <v>13010</v>
      </c>
      <c r="O67" s="94">
        <v>310</v>
      </c>
      <c r="P67" s="94">
        <v>450</v>
      </c>
      <c r="Q67" s="94">
        <v>15</v>
      </c>
      <c r="R67" s="94">
        <v>9.5</v>
      </c>
      <c r="S67" s="94">
        <v>2.4</v>
      </c>
      <c r="T67" s="94">
        <v>1649</v>
      </c>
      <c r="U67" s="94">
        <v>47</v>
      </c>
      <c r="V67" s="94">
        <v>39.299999999999997</v>
      </c>
      <c r="W67" s="94">
        <v>1.2</v>
      </c>
      <c r="X67" s="94">
        <v>11.92</v>
      </c>
      <c r="Y67" s="94">
        <v>0.46</v>
      </c>
      <c r="Z67" s="94">
        <v>17.3</v>
      </c>
      <c r="AA67" s="94">
        <v>0.51</v>
      </c>
      <c r="AB67" s="94">
        <v>147.30000000000001</v>
      </c>
      <c r="AC67" s="94">
        <v>4.5</v>
      </c>
      <c r="AD67" s="94">
        <v>45.7</v>
      </c>
      <c r="AE67" s="94">
        <v>1.6</v>
      </c>
      <c r="AF67" s="94">
        <v>367</v>
      </c>
      <c r="AG67" s="94">
        <v>11</v>
      </c>
      <c r="AH67" s="94">
        <v>36.6</v>
      </c>
      <c r="AI67" s="94">
        <v>1.3</v>
      </c>
      <c r="AJ67" s="94">
        <v>190.1</v>
      </c>
      <c r="AK67" s="94">
        <v>6.2</v>
      </c>
      <c r="AL67" s="94">
        <v>11.93</v>
      </c>
      <c r="AM67" s="94">
        <v>0.37</v>
      </c>
      <c r="AN67" s="94">
        <v>644</v>
      </c>
      <c r="AO67" s="94">
        <v>18</v>
      </c>
      <c r="AP67" s="94">
        <v>52.9</v>
      </c>
      <c r="AQ67" s="94">
        <v>1.5</v>
      </c>
      <c r="AR67" s="94">
        <v>6.87</v>
      </c>
      <c r="AS67" s="94">
        <v>0.2</v>
      </c>
      <c r="AT67" s="94">
        <v>3.5</v>
      </c>
      <c r="AU67" s="94">
        <v>0.13</v>
      </c>
      <c r="AV67" s="94"/>
      <c r="AW67" s="94"/>
      <c r="AX67" s="94"/>
      <c r="AY67" s="94"/>
      <c r="AZ67" s="94" t="str">
        <f t="shared" si="50"/>
        <v>BCR_11</v>
      </c>
      <c r="BA67" s="107">
        <f t="shared" si="66"/>
        <v>0.98777777777777787</v>
      </c>
      <c r="BB67" s="107">
        <f t="shared" si="51"/>
        <v>1.0130434782608697</v>
      </c>
      <c r="BC67" s="107">
        <f t="shared" si="52"/>
        <v>1.9910757553964793</v>
      </c>
      <c r="BD67" s="107">
        <f t="shared" si="53"/>
        <v>1.6808993882484355</v>
      </c>
      <c r="BE67" s="107">
        <f t="shared" si="54"/>
        <v>1.0484102616297148</v>
      </c>
      <c r="BF67" s="107">
        <f t="shared" si="55"/>
        <v>1.0681818181818181</v>
      </c>
      <c r="BG67" s="107">
        <f t="shared" si="56"/>
        <v>0.92269503546099296</v>
      </c>
      <c r="BH67" s="107">
        <f t="shared" si="57"/>
        <v>1.0588235294117647</v>
      </c>
      <c r="BI67" s="107">
        <f t="shared" si="58"/>
        <v>0.55882352941176472</v>
      </c>
      <c r="BJ67" s="107">
        <f t="shared" si="59"/>
        <v>1.0638709677419356</v>
      </c>
      <c r="BK67" s="107">
        <f t="shared" si="60"/>
        <v>1.0342105263157895</v>
      </c>
      <c r="BL67" s="107">
        <f t="shared" si="61"/>
        <v>0.91692307692307695</v>
      </c>
      <c r="BM67" s="107">
        <f t="shared" si="62"/>
        <v>0.82380952380952388</v>
      </c>
      <c r="BN67" s="107">
        <f t="shared" si="63"/>
        <v>1.1784000000000001</v>
      </c>
      <c r="BO67" s="107">
        <f t="shared" si="64"/>
        <v>0.97234042553191491</v>
      </c>
      <c r="BP67" s="107">
        <f t="shared" si="65"/>
        <v>1.0730994152046784</v>
      </c>
      <c r="BQ67" s="107">
        <f t="shared" si="67"/>
        <v>1.0457142857142858</v>
      </c>
      <c r="BR67" s="107">
        <f t="shared" si="68"/>
        <v>1.0331521739130434</v>
      </c>
      <c r="BS67" s="107">
        <f t="shared" si="69"/>
        <v>0.95440000000000003</v>
      </c>
      <c r="BT67" s="107">
        <f t="shared" si="70"/>
        <v>0.94289897510980969</v>
      </c>
      <c r="BU67" s="107">
        <f t="shared" si="71"/>
        <v>0.99249530956848031</v>
      </c>
      <c r="BV67" s="107">
        <f t="shared" si="72"/>
        <v>1.0238450074515648</v>
      </c>
      <c r="BW67" s="108">
        <f t="shared" si="73"/>
        <v>1.0324483775811208</v>
      </c>
    </row>
    <row r="68" spans="1:75" x14ac:dyDescent="0.15">
      <c r="A68" s="98" t="s">
        <v>493</v>
      </c>
      <c r="B68" s="94">
        <v>9.0399999999999991</v>
      </c>
      <c r="C68" s="94">
        <v>0.35</v>
      </c>
      <c r="D68" s="94">
        <v>2.33</v>
      </c>
      <c r="E68" s="94">
        <v>0.17</v>
      </c>
      <c r="F68" s="106">
        <v>75100</v>
      </c>
      <c r="G68" s="106">
        <v>2500</v>
      </c>
      <c r="H68" s="94">
        <v>1377</v>
      </c>
      <c r="I68" s="94">
        <v>34</v>
      </c>
      <c r="J68" s="106">
        <v>53200</v>
      </c>
      <c r="K68" s="106">
        <v>1700</v>
      </c>
      <c r="L68" s="94">
        <v>35.9</v>
      </c>
      <c r="M68" s="94">
        <v>1.4</v>
      </c>
      <c r="N68" s="94">
        <v>13230</v>
      </c>
      <c r="O68" s="94">
        <v>490</v>
      </c>
      <c r="P68" s="94">
        <v>455</v>
      </c>
      <c r="Q68" s="94">
        <v>14</v>
      </c>
      <c r="R68" s="94">
        <v>10.8</v>
      </c>
      <c r="S68" s="94">
        <v>2.4</v>
      </c>
      <c r="T68" s="94">
        <v>1658</v>
      </c>
      <c r="U68" s="94">
        <v>42</v>
      </c>
      <c r="V68" s="94">
        <v>40</v>
      </c>
      <c r="W68" s="94">
        <v>1.3</v>
      </c>
      <c r="X68" s="94">
        <v>12.39</v>
      </c>
      <c r="Y68" s="94">
        <v>0.47</v>
      </c>
      <c r="Z68" s="94">
        <v>18.14</v>
      </c>
      <c r="AA68" s="94">
        <v>0.6</v>
      </c>
      <c r="AB68" s="94">
        <v>148.19999999999999</v>
      </c>
      <c r="AC68" s="94">
        <v>4.5999999999999996</v>
      </c>
      <c r="AD68" s="94">
        <v>46.4</v>
      </c>
      <c r="AE68" s="94">
        <v>1.4</v>
      </c>
      <c r="AF68" s="94">
        <v>388</v>
      </c>
      <c r="AG68" s="94">
        <v>14</v>
      </c>
      <c r="AH68" s="94">
        <v>38.6</v>
      </c>
      <c r="AI68" s="94">
        <v>1.3</v>
      </c>
      <c r="AJ68" s="94">
        <v>186.7</v>
      </c>
      <c r="AK68" s="94">
        <v>6</v>
      </c>
      <c r="AL68" s="94">
        <v>11.99</v>
      </c>
      <c r="AM68" s="94">
        <v>0.39</v>
      </c>
      <c r="AN68" s="94">
        <v>666</v>
      </c>
      <c r="AO68" s="94">
        <v>20</v>
      </c>
      <c r="AP68" s="94">
        <v>54.8</v>
      </c>
      <c r="AQ68" s="94">
        <v>1.4</v>
      </c>
      <c r="AR68" s="94">
        <v>7.36</v>
      </c>
      <c r="AS68" s="94">
        <v>0.26</v>
      </c>
      <c r="AT68" s="94">
        <v>3.6</v>
      </c>
      <c r="AU68" s="94">
        <v>0.15</v>
      </c>
      <c r="AV68" s="94"/>
      <c r="AW68" s="94"/>
      <c r="AX68" s="94"/>
      <c r="AY68" s="94"/>
      <c r="AZ68" s="94" t="str">
        <f t="shared" si="50"/>
        <v>BCR_12</v>
      </c>
      <c r="BA68" s="107">
        <f t="shared" si="66"/>
        <v>1.0044444444444443</v>
      </c>
      <c r="BB68" s="107">
        <f t="shared" si="51"/>
        <v>1.0130434782608697</v>
      </c>
      <c r="BC68" s="107">
        <f t="shared" si="52"/>
        <v>2.1179856831483796</v>
      </c>
      <c r="BD68" s="107">
        <f t="shared" si="53"/>
        <v>1.7056731448917435</v>
      </c>
      <c r="BE68" s="107">
        <f t="shared" si="54"/>
        <v>1.0543558774801669</v>
      </c>
      <c r="BF68" s="107">
        <f t="shared" si="55"/>
        <v>1.0878787878787879</v>
      </c>
      <c r="BG68" s="107">
        <f t="shared" si="56"/>
        <v>0.9382978723404255</v>
      </c>
      <c r="BH68" s="107">
        <f t="shared" si="57"/>
        <v>1.0705882352941176</v>
      </c>
      <c r="BI68" s="107">
        <f t="shared" si="58"/>
        <v>0.6352941176470589</v>
      </c>
      <c r="BJ68" s="107">
        <f t="shared" si="59"/>
        <v>1.0696774193548386</v>
      </c>
      <c r="BK68" s="107">
        <f t="shared" si="60"/>
        <v>1.0526315789473684</v>
      </c>
      <c r="BL68" s="107">
        <f t="shared" si="61"/>
        <v>0.95307692307692315</v>
      </c>
      <c r="BM68" s="107">
        <f t="shared" si="62"/>
        <v>0.8638095238095238</v>
      </c>
      <c r="BN68" s="107">
        <f t="shared" si="63"/>
        <v>1.1856</v>
      </c>
      <c r="BO68" s="107">
        <f t="shared" si="64"/>
        <v>0.98723404255319147</v>
      </c>
      <c r="BP68" s="107">
        <f t="shared" si="65"/>
        <v>1.1345029239766082</v>
      </c>
      <c r="BQ68" s="107">
        <f t="shared" si="67"/>
        <v>1.102857142857143</v>
      </c>
      <c r="BR68" s="107">
        <f t="shared" si="68"/>
        <v>1.0146739130434781</v>
      </c>
      <c r="BS68" s="107">
        <f t="shared" si="69"/>
        <v>0.95920000000000005</v>
      </c>
      <c r="BT68" s="107">
        <f t="shared" si="70"/>
        <v>0.97510980966325034</v>
      </c>
      <c r="BU68" s="107">
        <f t="shared" si="71"/>
        <v>1.0281425891181988</v>
      </c>
      <c r="BV68" s="107">
        <f t="shared" si="72"/>
        <v>1.0968703427719821</v>
      </c>
      <c r="BW68" s="108">
        <f t="shared" si="73"/>
        <v>1.0619469026548674</v>
      </c>
    </row>
    <row r="69" spans="1:75" x14ac:dyDescent="0.15">
      <c r="A69" s="98" t="s">
        <v>494</v>
      </c>
      <c r="B69" s="94">
        <v>9.1</v>
      </c>
      <c r="C69" s="94">
        <v>0.28999999999999998</v>
      </c>
      <c r="D69" s="94">
        <v>2.5</v>
      </c>
      <c r="E69" s="94">
        <v>0.2</v>
      </c>
      <c r="F69" s="106">
        <v>72800</v>
      </c>
      <c r="G69" s="106">
        <v>1700</v>
      </c>
      <c r="H69" s="94">
        <v>1359</v>
      </c>
      <c r="I69" s="94">
        <v>38</v>
      </c>
      <c r="J69" s="106">
        <v>52100</v>
      </c>
      <c r="K69" s="106">
        <v>1500</v>
      </c>
      <c r="L69" s="94">
        <v>35.5</v>
      </c>
      <c r="M69" s="94">
        <v>1.1000000000000001</v>
      </c>
      <c r="N69" s="94">
        <v>13620</v>
      </c>
      <c r="O69" s="94">
        <v>390</v>
      </c>
      <c r="P69" s="94">
        <v>455</v>
      </c>
      <c r="Q69" s="94">
        <v>12</v>
      </c>
      <c r="R69" s="94">
        <v>11.7</v>
      </c>
      <c r="S69" s="94">
        <v>2.5</v>
      </c>
      <c r="T69" s="94">
        <v>1676</v>
      </c>
      <c r="U69" s="94">
        <v>33</v>
      </c>
      <c r="V69" s="94">
        <v>39.700000000000003</v>
      </c>
      <c r="W69" s="94">
        <v>1.3</v>
      </c>
      <c r="X69" s="94">
        <v>12</v>
      </c>
      <c r="Y69" s="94">
        <v>0.44</v>
      </c>
      <c r="Z69" s="94">
        <v>17.78</v>
      </c>
      <c r="AA69" s="94">
        <v>0.49</v>
      </c>
      <c r="AB69" s="94">
        <v>146.6</v>
      </c>
      <c r="AC69" s="94">
        <v>5.6</v>
      </c>
      <c r="AD69" s="94">
        <v>46.5</v>
      </c>
      <c r="AE69" s="94">
        <v>1.4</v>
      </c>
      <c r="AF69" s="94">
        <v>383</v>
      </c>
      <c r="AG69" s="94">
        <v>13</v>
      </c>
      <c r="AH69" s="94">
        <v>39.200000000000003</v>
      </c>
      <c r="AI69" s="94">
        <v>1.3</v>
      </c>
      <c r="AJ69" s="94">
        <v>188.4</v>
      </c>
      <c r="AK69" s="94">
        <v>5.8</v>
      </c>
      <c r="AL69" s="94">
        <v>12.08</v>
      </c>
      <c r="AM69" s="94">
        <v>0.35</v>
      </c>
      <c r="AN69" s="94">
        <v>679</v>
      </c>
      <c r="AO69" s="94">
        <v>17</v>
      </c>
      <c r="AP69" s="94">
        <v>54.3</v>
      </c>
      <c r="AQ69" s="94">
        <v>1.4</v>
      </c>
      <c r="AR69" s="94">
        <v>7.4</v>
      </c>
      <c r="AS69" s="94">
        <v>0.22</v>
      </c>
      <c r="AT69" s="94">
        <v>3.55</v>
      </c>
      <c r="AU69" s="94">
        <v>0.13</v>
      </c>
      <c r="AV69" s="94"/>
      <c r="AW69" s="94"/>
      <c r="AX69" s="94"/>
      <c r="AY69" s="94"/>
      <c r="AZ69" s="94" t="str">
        <f t="shared" si="50"/>
        <v>BCR_13</v>
      </c>
      <c r="BA69" s="107">
        <f t="shared" si="66"/>
        <v>1.0111111111111111</v>
      </c>
      <c r="BB69" s="107">
        <f t="shared" si="51"/>
        <v>1.0869565217391306</v>
      </c>
      <c r="BC69" s="107">
        <f t="shared" si="52"/>
        <v>2.053120608964075</v>
      </c>
      <c r="BD69" s="107">
        <f t="shared" si="53"/>
        <v>1.6833767639127664</v>
      </c>
      <c r="BE69" s="107">
        <f t="shared" si="54"/>
        <v>1.0325552860285094</v>
      </c>
      <c r="BF69" s="107">
        <f t="shared" si="55"/>
        <v>1.0757575757575757</v>
      </c>
      <c r="BG69" s="107">
        <f t="shared" si="56"/>
        <v>0.96595744680851059</v>
      </c>
      <c r="BH69" s="107">
        <f t="shared" si="57"/>
        <v>1.0705882352941176</v>
      </c>
      <c r="BI69" s="107">
        <f t="shared" si="58"/>
        <v>0.68823529411764706</v>
      </c>
      <c r="BJ69" s="107">
        <f t="shared" si="59"/>
        <v>1.0812903225806452</v>
      </c>
      <c r="BK69" s="107">
        <f t="shared" si="60"/>
        <v>1.0447368421052632</v>
      </c>
      <c r="BL69" s="107">
        <f t="shared" si="61"/>
        <v>0.92307692307692313</v>
      </c>
      <c r="BM69" s="107">
        <f t="shared" si="62"/>
        <v>0.84666666666666668</v>
      </c>
      <c r="BN69" s="107">
        <f t="shared" si="63"/>
        <v>1.1728000000000001</v>
      </c>
      <c r="BO69" s="107">
        <f t="shared" si="64"/>
        <v>0.98936170212765961</v>
      </c>
      <c r="BP69" s="107">
        <f t="shared" si="65"/>
        <v>1.1198830409356726</v>
      </c>
      <c r="BQ69" s="107">
        <f t="shared" si="67"/>
        <v>1.1200000000000001</v>
      </c>
      <c r="BR69" s="107">
        <f t="shared" si="68"/>
        <v>1.0239130434782608</v>
      </c>
      <c r="BS69" s="107">
        <f t="shared" si="69"/>
        <v>0.96640000000000004</v>
      </c>
      <c r="BT69" s="107">
        <f t="shared" si="70"/>
        <v>0.99414348462664714</v>
      </c>
      <c r="BU69" s="107">
        <f t="shared" si="71"/>
        <v>1.0187617260787993</v>
      </c>
      <c r="BV69" s="107">
        <f t="shared" si="72"/>
        <v>1.1028315946348735</v>
      </c>
      <c r="BW69" s="108">
        <f t="shared" si="73"/>
        <v>1.0471976401179941</v>
      </c>
    </row>
    <row r="70" spans="1:75" x14ac:dyDescent="0.15">
      <c r="A70" s="98" t="s">
        <v>495</v>
      </c>
      <c r="B70" s="94">
        <v>9.2100000000000009</v>
      </c>
      <c r="C70" s="94">
        <v>0.39</v>
      </c>
      <c r="D70" s="94">
        <v>2.64</v>
      </c>
      <c r="E70" s="94">
        <v>0.19</v>
      </c>
      <c r="F70" s="106">
        <v>76000</v>
      </c>
      <c r="G70" s="106">
        <v>1800</v>
      </c>
      <c r="H70" s="94">
        <v>1359</v>
      </c>
      <c r="I70" s="94">
        <v>29</v>
      </c>
      <c r="J70" s="106">
        <v>53600</v>
      </c>
      <c r="K70" s="106">
        <v>1500</v>
      </c>
      <c r="L70" s="94">
        <v>36.6</v>
      </c>
      <c r="M70" s="94">
        <v>1.1000000000000001</v>
      </c>
      <c r="N70" s="94">
        <v>13380</v>
      </c>
      <c r="O70" s="94">
        <v>410</v>
      </c>
      <c r="P70" s="94">
        <v>449</v>
      </c>
      <c r="Q70" s="94">
        <v>13</v>
      </c>
      <c r="R70" s="94">
        <v>9.5</v>
      </c>
      <c r="S70" s="94">
        <v>2.6</v>
      </c>
      <c r="T70" s="94">
        <v>1671</v>
      </c>
      <c r="U70" s="94">
        <v>43</v>
      </c>
      <c r="V70" s="94">
        <v>39.200000000000003</v>
      </c>
      <c r="W70" s="94">
        <v>1.2</v>
      </c>
      <c r="X70" s="94">
        <v>12.69</v>
      </c>
      <c r="Y70" s="94">
        <v>0.42</v>
      </c>
      <c r="Z70" s="94">
        <v>18.27</v>
      </c>
      <c r="AA70" s="94">
        <v>0.56999999999999995</v>
      </c>
      <c r="AB70" s="94">
        <v>150.19999999999999</v>
      </c>
      <c r="AC70" s="94">
        <v>6</v>
      </c>
      <c r="AD70" s="94">
        <v>46</v>
      </c>
      <c r="AE70" s="94">
        <v>1.3</v>
      </c>
      <c r="AF70" s="94">
        <v>380</v>
      </c>
      <c r="AG70" s="94">
        <v>12</v>
      </c>
      <c r="AH70" s="94">
        <v>40.1</v>
      </c>
      <c r="AI70" s="94">
        <v>1.3</v>
      </c>
      <c r="AJ70" s="94">
        <v>194.6</v>
      </c>
      <c r="AK70" s="94">
        <v>6</v>
      </c>
      <c r="AL70" s="94">
        <v>12.05</v>
      </c>
      <c r="AM70" s="94">
        <v>0.45</v>
      </c>
      <c r="AN70" s="94">
        <v>673</v>
      </c>
      <c r="AO70" s="94">
        <v>23</v>
      </c>
      <c r="AP70" s="94">
        <v>53.4</v>
      </c>
      <c r="AQ70" s="94">
        <v>1.8</v>
      </c>
      <c r="AR70" s="94">
        <v>7.23</v>
      </c>
      <c r="AS70" s="94">
        <v>0.27</v>
      </c>
      <c r="AT70" s="94">
        <v>3.57</v>
      </c>
      <c r="AU70" s="94">
        <v>0.14000000000000001</v>
      </c>
      <c r="AV70" s="94"/>
      <c r="AW70" s="94"/>
      <c r="AX70" s="94"/>
      <c r="AY70" s="94"/>
      <c r="AZ70" s="94" t="str">
        <f t="shared" si="50"/>
        <v>BCR_14</v>
      </c>
      <c r="BA70" s="107">
        <f t="shared" si="66"/>
        <v>1.0233333333333334</v>
      </c>
      <c r="BB70" s="107">
        <f t="shared" si="51"/>
        <v>1.1478260869565218</v>
      </c>
      <c r="BC70" s="107">
        <f t="shared" si="52"/>
        <v>2.1433676686987595</v>
      </c>
      <c r="BD70" s="107">
        <f t="shared" si="53"/>
        <v>1.6833767639127664</v>
      </c>
      <c r="BE70" s="107">
        <f t="shared" si="54"/>
        <v>1.0622833652807697</v>
      </c>
      <c r="BF70" s="107">
        <f t="shared" si="55"/>
        <v>1.1090909090909091</v>
      </c>
      <c r="BG70" s="107">
        <f t="shared" si="56"/>
        <v>0.94893617021276599</v>
      </c>
      <c r="BH70" s="107">
        <f t="shared" si="57"/>
        <v>1.0564705882352941</v>
      </c>
      <c r="BI70" s="107">
        <f t="shared" si="58"/>
        <v>0.55882352941176472</v>
      </c>
      <c r="BJ70" s="107">
        <f t="shared" si="59"/>
        <v>1.0780645161290323</v>
      </c>
      <c r="BK70" s="107">
        <f t="shared" si="60"/>
        <v>1.0315789473684212</v>
      </c>
      <c r="BL70" s="107">
        <f t="shared" si="61"/>
        <v>0.97615384615384615</v>
      </c>
      <c r="BM70" s="107">
        <f t="shared" si="62"/>
        <v>0.87</v>
      </c>
      <c r="BN70" s="107">
        <f t="shared" si="63"/>
        <v>1.2016</v>
      </c>
      <c r="BO70" s="107">
        <f t="shared" si="64"/>
        <v>0.97872340425531912</v>
      </c>
      <c r="BP70" s="107">
        <f t="shared" si="65"/>
        <v>1.1111111111111112</v>
      </c>
      <c r="BQ70" s="107">
        <f t="shared" si="67"/>
        <v>1.1457142857142857</v>
      </c>
      <c r="BR70" s="107">
        <f t="shared" si="68"/>
        <v>1.057608695652174</v>
      </c>
      <c r="BS70" s="107">
        <f t="shared" si="69"/>
        <v>0.96400000000000008</v>
      </c>
      <c r="BT70" s="107">
        <f t="shared" si="70"/>
        <v>0.98535871156661792</v>
      </c>
      <c r="BU70" s="107">
        <f t="shared" si="71"/>
        <v>1.00187617260788</v>
      </c>
      <c r="BV70" s="107">
        <f t="shared" si="72"/>
        <v>1.0774962742175858</v>
      </c>
      <c r="BW70" s="108">
        <f t="shared" si="73"/>
        <v>1.0530973451327432</v>
      </c>
    </row>
    <row r="71" spans="1:75" x14ac:dyDescent="0.15">
      <c r="A71" s="98" t="s">
        <v>515</v>
      </c>
      <c r="B71" s="94">
        <v>9.24</v>
      </c>
      <c r="C71" s="94">
        <v>0.28999999999999998</v>
      </c>
      <c r="D71" s="94">
        <v>2.42</v>
      </c>
      <c r="E71" s="94">
        <v>0.2</v>
      </c>
      <c r="F71" s="106">
        <v>70200</v>
      </c>
      <c r="G71" s="106">
        <v>1300</v>
      </c>
      <c r="H71" s="94">
        <v>1343</v>
      </c>
      <c r="I71" s="94">
        <v>27</v>
      </c>
      <c r="J71" s="106">
        <v>51900</v>
      </c>
      <c r="K71" s="106">
        <v>1400</v>
      </c>
      <c r="L71" s="94">
        <v>34.659999999999997</v>
      </c>
      <c r="M71" s="94">
        <v>0.93</v>
      </c>
      <c r="N71" s="94">
        <v>13220</v>
      </c>
      <c r="O71" s="94">
        <v>330</v>
      </c>
      <c r="P71" s="94">
        <v>447</v>
      </c>
      <c r="Q71" s="94">
        <v>11</v>
      </c>
      <c r="R71" s="94">
        <v>9.6999999999999993</v>
      </c>
      <c r="S71" s="94">
        <v>2.4</v>
      </c>
      <c r="T71" s="94">
        <v>1655</v>
      </c>
      <c r="U71" s="94">
        <v>39</v>
      </c>
      <c r="V71" s="94">
        <v>39</v>
      </c>
      <c r="W71" s="94">
        <v>1.2</v>
      </c>
      <c r="X71" s="94">
        <v>12.1</v>
      </c>
      <c r="Y71" s="94">
        <v>0.42</v>
      </c>
      <c r="Z71" s="94">
        <v>17.489999999999998</v>
      </c>
      <c r="AA71" s="94">
        <v>0.54</v>
      </c>
      <c r="AB71" s="94">
        <v>147.6</v>
      </c>
      <c r="AC71" s="94">
        <v>4.5</v>
      </c>
      <c r="AD71" s="94">
        <v>45.7</v>
      </c>
      <c r="AE71" s="94">
        <v>1.3</v>
      </c>
      <c r="AF71" s="94">
        <v>368</v>
      </c>
      <c r="AG71" s="94">
        <v>13</v>
      </c>
      <c r="AH71" s="94">
        <v>36.200000000000003</v>
      </c>
      <c r="AI71" s="94">
        <v>1.1000000000000001</v>
      </c>
      <c r="AJ71" s="94">
        <v>178.8</v>
      </c>
      <c r="AK71" s="94">
        <v>4.8</v>
      </c>
      <c r="AL71" s="94">
        <v>11.65</v>
      </c>
      <c r="AM71" s="94">
        <v>0.35</v>
      </c>
      <c r="AN71" s="94">
        <v>640</v>
      </c>
      <c r="AO71" s="94">
        <v>19</v>
      </c>
      <c r="AP71" s="94">
        <v>52.6</v>
      </c>
      <c r="AQ71" s="94">
        <v>1.5</v>
      </c>
      <c r="AR71" s="94">
        <v>6.9</v>
      </c>
      <c r="AS71" s="94">
        <v>0.26</v>
      </c>
      <c r="AT71" s="94">
        <v>3.39</v>
      </c>
      <c r="AU71" s="94">
        <v>0.11</v>
      </c>
      <c r="AV71" s="94"/>
      <c r="AW71" s="94"/>
      <c r="AX71" s="94"/>
      <c r="AY71" s="94"/>
      <c r="AZ71" s="94" t="str">
        <f t="shared" si="50"/>
        <v>BCR_15</v>
      </c>
      <c r="BA71" s="107">
        <f t="shared" si="66"/>
        <v>1.0266666666666666</v>
      </c>
      <c r="BB71" s="107">
        <f t="shared" si="51"/>
        <v>1.0521739130434784</v>
      </c>
      <c r="BC71" s="107">
        <f t="shared" si="52"/>
        <v>1.9797948729296437</v>
      </c>
      <c r="BD71" s="107">
        <f t="shared" si="53"/>
        <v>1.6635577585981201</v>
      </c>
      <c r="BE71" s="107">
        <f t="shared" si="54"/>
        <v>1.0285915421282079</v>
      </c>
      <c r="BF71" s="107">
        <f t="shared" si="55"/>
        <v>1.0503030303030303</v>
      </c>
      <c r="BG71" s="107">
        <f t="shared" si="56"/>
        <v>0.93758865248226952</v>
      </c>
      <c r="BH71" s="107">
        <f t="shared" si="57"/>
        <v>1.0517647058823529</v>
      </c>
      <c r="BI71" s="107">
        <f t="shared" si="58"/>
        <v>0.57058823529411762</v>
      </c>
      <c r="BJ71" s="107">
        <f t="shared" si="59"/>
        <v>1.0677419354838709</v>
      </c>
      <c r="BK71" s="107">
        <f t="shared" si="60"/>
        <v>1.0263157894736843</v>
      </c>
      <c r="BL71" s="107">
        <f t="shared" si="61"/>
        <v>0.93076923076923079</v>
      </c>
      <c r="BM71" s="107">
        <f t="shared" si="62"/>
        <v>0.83285714285714274</v>
      </c>
      <c r="BN71" s="107">
        <f t="shared" si="63"/>
        <v>1.1807999999999998</v>
      </c>
      <c r="BO71" s="107">
        <f t="shared" si="64"/>
        <v>0.97234042553191491</v>
      </c>
      <c r="BP71" s="107">
        <f t="shared" si="65"/>
        <v>1.0760233918128654</v>
      </c>
      <c r="BQ71" s="107">
        <f t="shared" si="67"/>
        <v>1.0342857142857145</v>
      </c>
      <c r="BR71" s="107">
        <f t="shared" si="68"/>
        <v>0.97173913043478266</v>
      </c>
      <c r="BS71" s="107">
        <f t="shared" si="69"/>
        <v>0.93200000000000005</v>
      </c>
      <c r="BT71" s="107">
        <f t="shared" si="70"/>
        <v>0.93704245973645683</v>
      </c>
      <c r="BU71" s="107">
        <f t="shared" si="71"/>
        <v>0.9868667917448406</v>
      </c>
      <c r="BV71" s="107">
        <f t="shared" si="72"/>
        <v>1.0283159463487332</v>
      </c>
      <c r="BW71" s="108">
        <f t="shared" si="73"/>
        <v>1</v>
      </c>
    </row>
    <row r="72" spans="1:75" x14ac:dyDescent="0.15">
      <c r="A72" s="98" t="s">
        <v>516</v>
      </c>
      <c r="B72" s="94">
        <v>9</v>
      </c>
      <c r="C72" s="94">
        <v>0.35</v>
      </c>
      <c r="D72" s="94">
        <v>2.38</v>
      </c>
      <c r="E72" s="94">
        <v>0.16</v>
      </c>
      <c r="F72" s="106">
        <v>71600</v>
      </c>
      <c r="G72" s="106">
        <v>2000</v>
      </c>
      <c r="H72" s="94">
        <v>1375</v>
      </c>
      <c r="I72" s="94">
        <v>38</v>
      </c>
      <c r="J72" s="106">
        <v>51700</v>
      </c>
      <c r="K72" s="106">
        <v>1500</v>
      </c>
      <c r="L72" s="94">
        <v>34.590000000000003</v>
      </c>
      <c r="M72" s="94">
        <v>0.94</v>
      </c>
      <c r="N72" s="94">
        <v>13210</v>
      </c>
      <c r="O72" s="94">
        <v>390</v>
      </c>
      <c r="P72" s="94">
        <v>443</v>
      </c>
      <c r="Q72" s="94">
        <v>10</v>
      </c>
      <c r="R72" s="94">
        <v>11.2</v>
      </c>
      <c r="S72" s="94">
        <v>2.5</v>
      </c>
      <c r="T72" s="94">
        <v>1660</v>
      </c>
      <c r="U72" s="94">
        <v>47</v>
      </c>
      <c r="V72" s="94">
        <v>40.1</v>
      </c>
      <c r="W72" s="94">
        <v>1.3</v>
      </c>
      <c r="X72" s="94">
        <v>12.12</v>
      </c>
      <c r="Y72" s="94">
        <v>0.42</v>
      </c>
      <c r="Z72" s="94">
        <v>17.649999999999999</v>
      </c>
      <c r="AA72" s="94">
        <v>0.56999999999999995</v>
      </c>
      <c r="AB72" s="94">
        <v>146.30000000000001</v>
      </c>
      <c r="AC72" s="94">
        <v>4.5</v>
      </c>
      <c r="AD72" s="94">
        <v>46.8</v>
      </c>
      <c r="AE72" s="94">
        <v>1.3</v>
      </c>
      <c r="AF72" s="94">
        <v>363</v>
      </c>
      <c r="AG72" s="94">
        <v>14</v>
      </c>
      <c r="AH72" s="94">
        <v>37.299999999999997</v>
      </c>
      <c r="AI72" s="94">
        <v>1.4</v>
      </c>
      <c r="AJ72" s="94">
        <v>182.9</v>
      </c>
      <c r="AK72" s="94">
        <v>7.1</v>
      </c>
      <c r="AL72" s="94">
        <v>11.74</v>
      </c>
      <c r="AM72" s="94">
        <v>0.47</v>
      </c>
      <c r="AN72" s="94">
        <v>648</v>
      </c>
      <c r="AO72" s="94">
        <v>23</v>
      </c>
      <c r="AP72" s="94">
        <v>52.5</v>
      </c>
      <c r="AQ72" s="94">
        <v>1.9</v>
      </c>
      <c r="AR72" s="94">
        <v>6.74</v>
      </c>
      <c r="AS72" s="94">
        <v>0.21</v>
      </c>
      <c r="AT72" s="94">
        <v>3.36</v>
      </c>
      <c r="AU72" s="94">
        <v>0.12</v>
      </c>
      <c r="AV72" s="94"/>
      <c r="AW72" s="94"/>
      <c r="AX72" s="94"/>
      <c r="AY72" s="94"/>
      <c r="AZ72" s="94" t="str">
        <f t="shared" si="50"/>
        <v>BCR_16</v>
      </c>
      <c r="BA72" s="107">
        <f t="shared" si="66"/>
        <v>1</v>
      </c>
      <c r="BB72" s="107">
        <f t="shared" si="51"/>
        <v>1.0347826086956522</v>
      </c>
      <c r="BC72" s="107">
        <f t="shared" si="52"/>
        <v>2.0192779615635681</v>
      </c>
      <c r="BD72" s="107">
        <f t="shared" si="53"/>
        <v>1.7031957692274127</v>
      </c>
      <c r="BE72" s="107">
        <f t="shared" si="54"/>
        <v>1.0246277982279066</v>
      </c>
      <c r="BF72" s="107">
        <f t="shared" si="55"/>
        <v>1.0481818181818183</v>
      </c>
      <c r="BG72" s="107">
        <f t="shared" si="56"/>
        <v>0.93687943262411344</v>
      </c>
      <c r="BH72" s="107">
        <f t="shared" si="57"/>
        <v>1.0423529411764705</v>
      </c>
      <c r="BI72" s="107">
        <f t="shared" si="58"/>
        <v>0.6588235294117647</v>
      </c>
      <c r="BJ72" s="107">
        <f t="shared" si="59"/>
        <v>1.0709677419354839</v>
      </c>
      <c r="BK72" s="107">
        <f t="shared" si="60"/>
        <v>1.0552631578947369</v>
      </c>
      <c r="BL72" s="107">
        <f t="shared" si="61"/>
        <v>0.93230769230769228</v>
      </c>
      <c r="BM72" s="107">
        <f t="shared" si="62"/>
        <v>0.84047619047619038</v>
      </c>
      <c r="BN72" s="107">
        <f t="shared" si="63"/>
        <v>1.1704000000000001</v>
      </c>
      <c r="BO72" s="107">
        <f t="shared" si="64"/>
        <v>0.99574468085106382</v>
      </c>
      <c r="BP72" s="107">
        <f t="shared" si="65"/>
        <v>1.0614035087719298</v>
      </c>
      <c r="BQ72" s="107">
        <f t="shared" si="67"/>
        <v>1.0657142857142856</v>
      </c>
      <c r="BR72" s="107">
        <f t="shared" si="68"/>
        <v>0.99402173913043479</v>
      </c>
      <c r="BS72" s="107">
        <f t="shared" si="69"/>
        <v>0.93920000000000003</v>
      </c>
      <c r="BT72" s="107">
        <f t="shared" si="70"/>
        <v>0.94875549048316254</v>
      </c>
      <c r="BU72" s="107">
        <f t="shared" si="71"/>
        <v>0.98499061913696062</v>
      </c>
      <c r="BV72" s="107">
        <f t="shared" si="72"/>
        <v>1.0044709388971684</v>
      </c>
      <c r="BW72" s="108">
        <f t="shared" si="73"/>
        <v>0.99115044247787598</v>
      </c>
    </row>
    <row r="73" spans="1:75" x14ac:dyDescent="0.15">
      <c r="A73" s="98" t="s">
        <v>517</v>
      </c>
      <c r="B73" s="94">
        <v>9.2799999999999994</v>
      </c>
      <c r="C73" s="94">
        <v>0.36</v>
      </c>
      <c r="D73" s="94">
        <v>2.35</v>
      </c>
      <c r="E73" s="94">
        <v>0.19</v>
      </c>
      <c r="F73" s="106">
        <v>69100</v>
      </c>
      <c r="G73" s="106">
        <v>1900</v>
      </c>
      <c r="H73" s="94">
        <v>1381</v>
      </c>
      <c r="I73" s="94">
        <v>29</v>
      </c>
      <c r="J73" s="106">
        <v>52100</v>
      </c>
      <c r="K73" s="106">
        <v>1700</v>
      </c>
      <c r="L73" s="94">
        <v>35.1</v>
      </c>
      <c r="M73" s="94">
        <v>1.3</v>
      </c>
      <c r="N73" s="94">
        <v>13430</v>
      </c>
      <c r="O73" s="94">
        <v>490</v>
      </c>
      <c r="P73" s="94">
        <v>457</v>
      </c>
      <c r="Q73" s="94">
        <v>14</v>
      </c>
      <c r="R73" s="94">
        <v>10.9</v>
      </c>
      <c r="S73" s="94">
        <v>2.5</v>
      </c>
      <c r="T73" s="94">
        <v>1605</v>
      </c>
      <c r="U73" s="94">
        <v>46</v>
      </c>
      <c r="V73" s="94">
        <v>38.4</v>
      </c>
      <c r="W73" s="94">
        <v>1.1000000000000001</v>
      </c>
      <c r="X73" s="94">
        <v>11.96</v>
      </c>
      <c r="Y73" s="94">
        <v>0.44</v>
      </c>
      <c r="Z73" s="94">
        <v>17.77</v>
      </c>
      <c r="AA73" s="94">
        <v>0.56000000000000005</v>
      </c>
      <c r="AB73" s="94">
        <v>151.1</v>
      </c>
      <c r="AC73" s="94">
        <v>4.5</v>
      </c>
      <c r="AD73" s="94">
        <v>44.9</v>
      </c>
      <c r="AE73" s="94">
        <v>1.5</v>
      </c>
      <c r="AF73" s="94">
        <v>371</v>
      </c>
      <c r="AG73" s="94">
        <v>12</v>
      </c>
      <c r="AH73" s="94">
        <v>37.5</v>
      </c>
      <c r="AI73" s="94">
        <v>1.4</v>
      </c>
      <c r="AJ73" s="94">
        <v>187.8</v>
      </c>
      <c r="AK73" s="94">
        <v>6.1</v>
      </c>
      <c r="AL73" s="94">
        <v>11.71</v>
      </c>
      <c r="AM73" s="94">
        <v>0.38</v>
      </c>
      <c r="AN73" s="94">
        <v>653</v>
      </c>
      <c r="AO73" s="94">
        <v>27</v>
      </c>
      <c r="AP73" s="94">
        <v>52.5</v>
      </c>
      <c r="AQ73" s="94">
        <v>2</v>
      </c>
      <c r="AR73" s="94">
        <v>6.53</v>
      </c>
      <c r="AS73" s="94">
        <v>0.26</v>
      </c>
      <c r="AT73" s="94">
        <v>3.39</v>
      </c>
      <c r="AU73" s="94">
        <v>0.13</v>
      </c>
      <c r="AV73" s="94"/>
      <c r="AW73" s="94"/>
      <c r="AX73" s="94"/>
      <c r="AY73" s="94"/>
      <c r="AZ73" s="94" t="str">
        <f t="shared" si="50"/>
        <v>BCR_17</v>
      </c>
      <c r="BA73" s="107">
        <f t="shared" si="66"/>
        <v>1.0311111111111111</v>
      </c>
      <c r="BB73" s="107">
        <f t="shared" si="51"/>
        <v>1.0217391304347827</v>
      </c>
      <c r="BC73" s="107">
        <f t="shared" si="52"/>
        <v>1.948772446145846</v>
      </c>
      <c r="BD73" s="107">
        <f t="shared" si="53"/>
        <v>1.7106278962204049</v>
      </c>
      <c r="BE73" s="107">
        <f t="shared" si="54"/>
        <v>1.0325552860285094</v>
      </c>
      <c r="BF73" s="107">
        <f t="shared" si="55"/>
        <v>1.0636363636363637</v>
      </c>
      <c r="BG73" s="107">
        <f t="shared" si="56"/>
        <v>0.95248226950354609</v>
      </c>
      <c r="BH73" s="107">
        <f t="shared" si="57"/>
        <v>1.0752941176470587</v>
      </c>
      <c r="BI73" s="107">
        <f t="shared" si="58"/>
        <v>0.64117647058823535</v>
      </c>
      <c r="BJ73" s="107">
        <f t="shared" si="59"/>
        <v>1.0354838709677419</v>
      </c>
      <c r="BK73" s="107">
        <f t="shared" si="60"/>
        <v>1.0105263157894737</v>
      </c>
      <c r="BL73" s="107">
        <f t="shared" si="61"/>
        <v>0.92</v>
      </c>
      <c r="BM73" s="107">
        <f t="shared" si="62"/>
        <v>0.84619047619047616</v>
      </c>
      <c r="BN73" s="107">
        <f t="shared" si="63"/>
        <v>1.2087999999999999</v>
      </c>
      <c r="BO73" s="107">
        <f t="shared" si="64"/>
        <v>0.9553191489361702</v>
      </c>
      <c r="BP73" s="107">
        <f t="shared" si="65"/>
        <v>1.0847953216374269</v>
      </c>
      <c r="BQ73" s="107">
        <f t="shared" si="67"/>
        <v>1.0714285714285714</v>
      </c>
      <c r="BR73" s="107">
        <f t="shared" si="68"/>
        <v>1.0206521739130436</v>
      </c>
      <c r="BS73" s="107">
        <f t="shared" si="69"/>
        <v>0.93680000000000008</v>
      </c>
      <c r="BT73" s="107">
        <f t="shared" si="70"/>
        <v>0.95607613469985364</v>
      </c>
      <c r="BU73" s="107">
        <f t="shared" si="71"/>
        <v>0.98499061913696062</v>
      </c>
      <c r="BV73" s="107">
        <f t="shared" si="72"/>
        <v>0.97317436661698964</v>
      </c>
      <c r="BW73" s="108">
        <f t="shared" si="73"/>
        <v>1</v>
      </c>
    </row>
    <row r="74" spans="1:75" x14ac:dyDescent="0.15">
      <c r="A74" s="98" t="s">
        <v>518</v>
      </c>
      <c r="B74" s="94">
        <v>9.5500000000000007</v>
      </c>
      <c r="C74" s="94">
        <v>0.28000000000000003</v>
      </c>
      <c r="D74" s="94">
        <v>2.46</v>
      </c>
      <c r="E74" s="94">
        <v>0.19</v>
      </c>
      <c r="F74" s="106">
        <v>71300</v>
      </c>
      <c r="G74" s="106">
        <v>1600</v>
      </c>
      <c r="H74" s="94">
        <v>1411</v>
      </c>
      <c r="I74" s="94">
        <v>28</v>
      </c>
      <c r="J74" s="106">
        <v>53400</v>
      </c>
      <c r="K74" s="106">
        <v>1200</v>
      </c>
      <c r="L74" s="94">
        <v>36.450000000000003</v>
      </c>
      <c r="M74" s="94">
        <v>0.96</v>
      </c>
      <c r="N74" s="94">
        <v>13880</v>
      </c>
      <c r="O74" s="94">
        <v>310</v>
      </c>
      <c r="P74" s="94">
        <v>470</v>
      </c>
      <c r="Q74" s="94">
        <v>14</v>
      </c>
      <c r="R74" s="94">
        <v>10.5</v>
      </c>
      <c r="S74" s="94">
        <v>2.7</v>
      </c>
      <c r="T74" s="94">
        <v>1709</v>
      </c>
      <c r="U74" s="94">
        <v>44</v>
      </c>
      <c r="V74" s="94">
        <v>39.799999999999997</v>
      </c>
      <c r="W74" s="94">
        <v>1.2</v>
      </c>
      <c r="X74" s="94">
        <v>12.69</v>
      </c>
      <c r="Y74" s="94">
        <v>0.39</v>
      </c>
      <c r="Z74" s="94">
        <v>18.07</v>
      </c>
      <c r="AA74" s="94">
        <v>0.51</v>
      </c>
      <c r="AB74" s="94">
        <v>155.4</v>
      </c>
      <c r="AC74" s="94">
        <v>4.9000000000000004</v>
      </c>
      <c r="AD74" s="94">
        <v>47.8</v>
      </c>
      <c r="AE74" s="94">
        <v>1.1000000000000001</v>
      </c>
      <c r="AF74" s="94">
        <v>381.6</v>
      </c>
      <c r="AG74" s="94">
        <v>9.9</v>
      </c>
      <c r="AH74" s="94">
        <v>37.4</v>
      </c>
      <c r="AI74" s="94">
        <v>1.2</v>
      </c>
      <c r="AJ74" s="94">
        <v>187.3</v>
      </c>
      <c r="AK74" s="94">
        <v>6.1</v>
      </c>
      <c r="AL74" s="94">
        <v>12.04</v>
      </c>
      <c r="AM74" s="94">
        <v>0.42</v>
      </c>
      <c r="AN74" s="94">
        <v>666</v>
      </c>
      <c r="AO74" s="94">
        <v>21</v>
      </c>
      <c r="AP74" s="94">
        <v>54</v>
      </c>
      <c r="AQ74" s="94">
        <v>1.7</v>
      </c>
      <c r="AR74" s="94">
        <v>6.91</v>
      </c>
      <c r="AS74" s="94">
        <v>0.2</v>
      </c>
      <c r="AT74" s="94">
        <v>3.41</v>
      </c>
      <c r="AU74" s="94">
        <v>0.13</v>
      </c>
      <c r="AV74" s="94"/>
      <c r="AW74" s="94"/>
      <c r="AX74" s="94"/>
      <c r="AY74" s="94"/>
      <c r="AZ74" s="94" t="str">
        <f t="shared" si="50"/>
        <v>BCR_18</v>
      </c>
      <c r="BA74" s="107">
        <f t="shared" si="66"/>
        <v>1.0611111111111111</v>
      </c>
      <c r="BB74" s="107">
        <f t="shared" si="51"/>
        <v>1.0695652173913044</v>
      </c>
      <c r="BC74" s="107">
        <f t="shared" si="52"/>
        <v>2.0108172997134415</v>
      </c>
      <c r="BD74" s="107">
        <f t="shared" si="53"/>
        <v>1.7477885311853667</v>
      </c>
      <c r="BE74" s="107">
        <f t="shared" si="54"/>
        <v>1.0583196213804684</v>
      </c>
      <c r="BF74" s="107">
        <f t="shared" si="55"/>
        <v>1.1045454545454547</v>
      </c>
      <c r="BG74" s="107">
        <f t="shared" si="56"/>
        <v>0.98439716312056735</v>
      </c>
      <c r="BH74" s="107">
        <f t="shared" si="57"/>
        <v>1.1058823529411765</v>
      </c>
      <c r="BI74" s="107">
        <f t="shared" si="58"/>
        <v>0.61764705882352944</v>
      </c>
      <c r="BJ74" s="107">
        <f t="shared" si="59"/>
        <v>1.1025806451612903</v>
      </c>
      <c r="BK74" s="107">
        <f t="shared" si="60"/>
        <v>1.0473684210526315</v>
      </c>
      <c r="BL74" s="107">
        <f t="shared" si="61"/>
        <v>0.97615384615384615</v>
      </c>
      <c r="BM74" s="107">
        <f t="shared" si="62"/>
        <v>0.86047619047619051</v>
      </c>
      <c r="BN74" s="107">
        <f t="shared" si="63"/>
        <v>1.2432000000000001</v>
      </c>
      <c r="BO74" s="107">
        <f t="shared" si="64"/>
        <v>1.0170212765957447</v>
      </c>
      <c r="BP74" s="107">
        <f t="shared" si="65"/>
        <v>1.1157894736842107</v>
      </c>
      <c r="BQ74" s="107">
        <f t="shared" si="67"/>
        <v>1.0685714285714285</v>
      </c>
      <c r="BR74" s="107">
        <f t="shared" si="68"/>
        <v>1.0179347826086957</v>
      </c>
      <c r="BS74" s="107">
        <f t="shared" si="69"/>
        <v>0.96319999999999995</v>
      </c>
      <c r="BT74" s="107">
        <f t="shared" si="70"/>
        <v>0.97510980966325034</v>
      </c>
      <c r="BU74" s="107">
        <f t="shared" si="71"/>
        <v>1.0131332082551596</v>
      </c>
      <c r="BV74" s="107">
        <f t="shared" si="72"/>
        <v>1.0298062593144561</v>
      </c>
      <c r="BW74" s="108">
        <f t="shared" si="73"/>
        <v>1.0058997050147493</v>
      </c>
    </row>
    <row r="75" spans="1:75" x14ac:dyDescent="0.15">
      <c r="A75" s="98" t="s">
        <v>519</v>
      </c>
      <c r="B75" s="94">
        <v>9.06</v>
      </c>
      <c r="C75" s="94">
        <v>0.28000000000000003</v>
      </c>
      <c r="D75" s="94">
        <v>2.42</v>
      </c>
      <c r="E75" s="94">
        <v>0.18</v>
      </c>
      <c r="F75" s="106">
        <v>73000</v>
      </c>
      <c r="G75" s="106">
        <v>2000</v>
      </c>
      <c r="H75" s="94">
        <v>1395</v>
      </c>
      <c r="I75" s="94">
        <v>37</v>
      </c>
      <c r="J75" s="106">
        <v>54500</v>
      </c>
      <c r="K75" s="106">
        <v>1600</v>
      </c>
      <c r="L75" s="94">
        <v>36.299999999999997</v>
      </c>
      <c r="M75" s="94">
        <v>1.3</v>
      </c>
      <c r="N75" s="94">
        <v>13420</v>
      </c>
      <c r="O75" s="94">
        <v>410</v>
      </c>
      <c r="P75" s="94">
        <v>447</v>
      </c>
      <c r="Q75" s="94">
        <v>12</v>
      </c>
      <c r="R75" s="94">
        <v>7.4</v>
      </c>
      <c r="S75" s="94">
        <v>2.8</v>
      </c>
      <c r="T75" s="94">
        <v>1718</v>
      </c>
      <c r="U75" s="94">
        <v>46</v>
      </c>
      <c r="V75" s="94">
        <v>40</v>
      </c>
      <c r="W75" s="94">
        <v>1</v>
      </c>
      <c r="X75" s="94">
        <v>12.79</v>
      </c>
      <c r="Y75" s="94">
        <v>0.49</v>
      </c>
      <c r="Z75" s="94">
        <v>18.23</v>
      </c>
      <c r="AA75" s="94">
        <v>0.71</v>
      </c>
      <c r="AB75" s="94">
        <v>159.1</v>
      </c>
      <c r="AC75" s="94">
        <v>6.6</v>
      </c>
      <c r="AD75" s="94">
        <v>47.3</v>
      </c>
      <c r="AE75" s="94">
        <v>1.2</v>
      </c>
      <c r="AF75" s="94">
        <v>376</v>
      </c>
      <c r="AG75" s="94">
        <v>11</v>
      </c>
      <c r="AH75" s="94">
        <v>36.5</v>
      </c>
      <c r="AI75" s="94">
        <v>1.2</v>
      </c>
      <c r="AJ75" s="94">
        <v>182.9</v>
      </c>
      <c r="AK75" s="94">
        <v>5</v>
      </c>
      <c r="AL75" s="94">
        <v>11.88</v>
      </c>
      <c r="AM75" s="94">
        <v>0.35</v>
      </c>
      <c r="AN75" s="94">
        <v>674</v>
      </c>
      <c r="AO75" s="94">
        <v>19</v>
      </c>
      <c r="AP75" s="94">
        <v>52.8</v>
      </c>
      <c r="AQ75" s="94">
        <v>1.6</v>
      </c>
      <c r="AR75" s="94">
        <v>6.93</v>
      </c>
      <c r="AS75" s="94">
        <v>0.26</v>
      </c>
      <c r="AT75" s="94">
        <v>3.5</v>
      </c>
      <c r="AU75" s="94">
        <v>0.15</v>
      </c>
      <c r="AV75" s="94"/>
      <c r="AW75" s="94"/>
      <c r="AX75" s="94"/>
      <c r="AY75" s="94"/>
      <c r="AZ75" s="94" t="str">
        <f t="shared" si="50"/>
        <v>BCR_19</v>
      </c>
      <c r="BA75" s="107">
        <f t="shared" si="66"/>
        <v>1.0066666666666668</v>
      </c>
      <c r="BB75" s="107">
        <f t="shared" si="51"/>
        <v>1.0521739130434784</v>
      </c>
      <c r="BC75" s="107">
        <f t="shared" si="52"/>
        <v>2.0587610501974929</v>
      </c>
      <c r="BD75" s="107">
        <f t="shared" si="53"/>
        <v>1.7279695258707204</v>
      </c>
      <c r="BE75" s="107">
        <f t="shared" si="54"/>
        <v>1.0801202128321259</v>
      </c>
      <c r="BF75" s="107">
        <f t="shared" si="55"/>
        <v>1.0999999999999999</v>
      </c>
      <c r="BG75" s="107">
        <f t="shared" si="56"/>
        <v>0.95177304964539011</v>
      </c>
      <c r="BH75" s="107">
        <f t="shared" si="57"/>
        <v>1.0517647058823529</v>
      </c>
      <c r="BI75" s="107">
        <f t="shared" si="58"/>
        <v>0.43529411764705883</v>
      </c>
      <c r="BJ75" s="107">
        <f t="shared" si="59"/>
        <v>1.1083870967741936</v>
      </c>
      <c r="BK75" s="107">
        <f t="shared" si="60"/>
        <v>1.0526315789473684</v>
      </c>
      <c r="BL75" s="107">
        <f t="shared" si="61"/>
        <v>0.98384615384615381</v>
      </c>
      <c r="BM75" s="107">
        <f t="shared" si="62"/>
        <v>0.86809523809523814</v>
      </c>
      <c r="BN75" s="107">
        <f t="shared" si="63"/>
        <v>1.2727999999999999</v>
      </c>
      <c r="BO75" s="107">
        <f t="shared" si="64"/>
        <v>1.0063829787234042</v>
      </c>
      <c r="BP75" s="107">
        <f t="shared" si="65"/>
        <v>1.0994152046783625</v>
      </c>
      <c r="BQ75" s="107">
        <f t="shared" si="67"/>
        <v>1.0428571428571429</v>
      </c>
      <c r="BR75" s="107">
        <f t="shared" si="68"/>
        <v>0.99402173913043479</v>
      </c>
      <c r="BS75" s="107">
        <f t="shared" si="69"/>
        <v>0.95040000000000002</v>
      </c>
      <c r="BT75" s="107">
        <f t="shared" si="70"/>
        <v>0.98682284040995605</v>
      </c>
      <c r="BU75" s="107">
        <f t="shared" si="71"/>
        <v>0.99061913696060033</v>
      </c>
      <c r="BV75" s="107">
        <f t="shared" si="72"/>
        <v>1.0327868852459017</v>
      </c>
      <c r="BW75" s="108">
        <f t="shared" si="73"/>
        <v>1.0324483775811208</v>
      </c>
    </row>
    <row r="76" spans="1:75" x14ac:dyDescent="0.15">
      <c r="A76" s="98" t="s">
        <v>520</v>
      </c>
      <c r="B76" s="94">
        <v>8.83</v>
      </c>
      <c r="C76" s="94">
        <v>0.28999999999999998</v>
      </c>
      <c r="D76" s="94">
        <v>2.54</v>
      </c>
      <c r="E76" s="94">
        <v>0.17</v>
      </c>
      <c r="F76" s="106">
        <v>70800</v>
      </c>
      <c r="G76" s="106">
        <v>1600</v>
      </c>
      <c r="H76" s="94">
        <v>1385</v>
      </c>
      <c r="I76" s="94">
        <v>28</v>
      </c>
      <c r="J76" s="106">
        <v>52400</v>
      </c>
      <c r="K76" s="106">
        <v>1700</v>
      </c>
      <c r="L76" s="94">
        <v>35.5</v>
      </c>
      <c r="M76" s="94">
        <v>1.2</v>
      </c>
      <c r="N76" s="94">
        <v>13110</v>
      </c>
      <c r="O76" s="94">
        <v>370</v>
      </c>
      <c r="P76" s="94">
        <v>443</v>
      </c>
      <c r="Q76" s="94">
        <v>10</v>
      </c>
      <c r="R76" s="94">
        <v>9.1999999999999993</v>
      </c>
      <c r="S76" s="94">
        <v>2.9</v>
      </c>
      <c r="T76" s="94">
        <v>1640</v>
      </c>
      <c r="U76" s="94">
        <v>41</v>
      </c>
      <c r="V76" s="94">
        <v>39.54</v>
      </c>
      <c r="W76" s="94">
        <v>0.97</v>
      </c>
      <c r="X76" s="94">
        <v>12.19</v>
      </c>
      <c r="Y76" s="94">
        <v>0.4</v>
      </c>
      <c r="Z76" s="94">
        <v>17.399999999999999</v>
      </c>
      <c r="AA76" s="94">
        <v>0.49</v>
      </c>
      <c r="AB76" s="94">
        <v>152.19999999999999</v>
      </c>
      <c r="AC76" s="94">
        <v>4.9000000000000004</v>
      </c>
      <c r="AD76" s="94">
        <v>46.7</v>
      </c>
      <c r="AE76" s="94">
        <v>1.3</v>
      </c>
      <c r="AF76" s="94">
        <v>378</v>
      </c>
      <c r="AG76" s="94">
        <v>12</v>
      </c>
      <c r="AH76" s="94">
        <v>37.299999999999997</v>
      </c>
      <c r="AI76" s="94">
        <v>1.2</v>
      </c>
      <c r="AJ76" s="94">
        <v>185</v>
      </c>
      <c r="AK76" s="94">
        <v>5.7</v>
      </c>
      <c r="AL76" s="94">
        <v>11.75</v>
      </c>
      <c r="AM76" s="94">
        <v>0.32</v>
      </c>
      <c r="AN76" s="94">
        <v>664</v>
      </c>
      <c r="AO76" s="94">
        <v>18</v>
      </c>
      <c r="AP76" s="94">
        <v>52.7</v>
      </c>
      <c r="AQ76" s="94">
        <v>1.8</v>
      </c>
      <c r="AR76" s="94">
        <v>6.75</v>
      </c>
      <c r="AS76" s="94">
        <v>0.21</v>
      </c>
      <c r="AT76" s="94">
        <v>3.45</v>
      </c>
      <c r="AU76" s="94">
        <v>0.13</v>
      </c>
      <c r="AV76" s="94"/>
      <c r="AW76" s="94"/>
      <c r="AX76" s="94"/>
      <c r="AY76" s="94"/>
      <c r="AZ76" s="94" t="str">
        <f t="shared" si="50"/>
        <v>BCR_20</v>
      </c>
      <c r="BA76" s="107">
        <f t="shared" si="66"/>
        <v>0.98111111111111116</v>
      </c>
      <c r="BB76" s="107">
        <f t="shared" si="51"/>
        <v>1.1043478260869566</v>
      </c>
      <c r="BC76" s="107">
        <f t="shared" si="52"/>
        <v>1.9967161966298972</v>
      </c>
      <c r="BD76" s="107">
        <f t="shared" si="53"/>
        <v>1.7155826475490665</v>
      </c>
      <c r="BE76" s="107">
        <f t="shared" si="54"/>
        <v>1.0385009018789615</v>
      </c>
      <c r="BF76" s="107">
        <f t="shared" si="55"/>
        <v>1.0757575757575757</v>
      </c>
      <c r="BG76" s="107">
        <f t="shared" si="56"/>
        <v>0.92978723404255315</v>
      </c>
      <c r="BH76" s="107">
        <f t="shared" si="57"/>
        <v>1.0423529411764705</v>
      </c>
      <c r="BI76" s="107">
        <f t="shared" si="58"/>
        <v>0.54117647058823526</v>
      </c>
      <c r="BJ76" s="107">
        <f t="shared" si="59"/>
        <v>1.0580645161290323</v>
      </c>
      <c r="BK76" s="107">
        <f t="shared" si="60"/>
        <v>1.0405263157894737</v>
      </c>
      <c r="BL76" s="107">
        <f t="shared" si="61"/>
        <v>0.9376923076923076</v>
      </c>
      <c r="BM76" s="107">
        <f t="shared" si="62"/>
        <v>0.82857142857142851</v>
      </c>
      <c r="BN76" s="107">
        <f t="shared" si="63"/>
        <v>1.2176</v>
      </c>
      <c r="BO76" s="107">
        <f t="shared" si="64"/>
        <v>0.99361702127659579</v>
      </c>
      <c r="BP76" s="107">
        <f t="shared" si="65"/>
        <v>1.1052631578947369</v>
      </c>
      <c r="BQ76" s="107">
        <f t="shared" si="67"/>
        <v>1.0657142857142856</v>
      </c>
      <c r="BR76" s="107">
        <f t="shared" si="68"/>
        <v>1.0054347826086956</v>
      </c>
      <c r="BS76" s="107">
        <f t="shared" si="69"/>
        <v>0.94</v>
      </c>
      <c r="BT76" s="107">
        <f t="shared" si="70"/>
        <v>0.97218155197657397</v>
      </c>
      <c r="BU76" s="107">
        <f t="shared" si="71"/>
        <v>0.98874296435272058</v>
      </c>
      <c r="BV76" s="107">
        <f t="shared" si="72"/>
        <v>1.0059612518628913</v>
      </c>
      <c r="BW76" s="108">
        <f t="shared" si="73"/>
        <v>1.0176991150442478</v>
      </c>
    </row>
    <row r="77" spans="1:75" ht="16" x14ac:dyDescent="0.2">
      <c r="A77" s="109" t="s">
        <v>496</v>
      </c>
      <c r="B77" s="110">
        <f>AVERAGE(B57:B70)</f>
        <v>9.0464285714285726</v>
      </c>
      <c r="C77" s="95"/>
      <c r="D77" s="110">
        <f>AVERAGE(D57:D70)</f>
        <v>2.4049999999999998</v>
      </c>
      <c r="E77" s="95"/>
      <c r="F77" s="111">
        <f>AVERAGE(F57:F70)</f>
        <v>71971.428571428565</v>
      </c>
      <c r="G77" s="111"/>
      <c r="H77" s="111">
        <f>AVERAGE(H57:H70)</f>
        <v>1373.8571428571429</v>
      </c>
      <c r="I77" s="111"/>
      <c r="J77" s="111">
        <f>AVERAGE(J57:J70)</f>
        <v>52492.857142857145</v>
      </c>
      <c r="K77" s="111"/>
      <c r="L77" s="111">
        <f>AVERAGE(L57:L70)</f>
        <v>35.43928571428571</v>
      </c>
      <c r="M77" s="111"/>
      <c r="N77" s="111">
        <f>AVERAGE(N57:N70)</f>
        <v>13333.571428571429</v>
      </c>
      <c r="O77" s="111"/>
      <c r="P77" s="111">
        <f>AVERAGE(P57:P70)</f>
        <v>452.5</v>
      </c>
      <c r="Q77" s="111"/>
      <c r="R77" s="111">
        <f>AVERAGE(R57:R70)</f>
        <v>10</v>
      </c>
      <c r="S77" s="111"/>
      <c r="T77" s="111">
        <f>AVERAGE(T57:T70)</f>
        <v>1637.7142857142858</v>
      </c>
      <c r="U77" s="111"/>
      <c r="V77" s="111">
        <f>AVERAGE(V57:V70)</f>
        <v>39.742857142857147</v>
      </c>
      <c r="W77" s="111"/>
      <c r="X77" s="111">
        <f>AVERAGE(X57:X70)</f>
        <v>12.144615384615385</v>
      </c>
      <c r="Y77" s="111"/>
      <c r="Z77" s="111">
        <f>AVERAGE(Z57:Z70)</f>
        <v>17.925714285714289</v>
      </c>
      <c r="AA77" s="111"/>
      <c r="AB77" s="111">
        <f>AVERAGE(AB57:AB70)</f>
        <v>150.20714285714283</v>
      </c>
      <c r="AC77" s="111"/>
      <c r="AD77" s="111">
        <f>AVERAGE(AD57:AD70)</f>
        <v>46.121428571428574</v>
      </c>
      <c r="AE77" s="111"/>
      <c r="AF77" s="111">
        <f>AVERAGE(AF57:AF70)</f>
        <v>368.58571428571429</v>
      </c>
      <c r="AG77" s="111"/>
      <c r="AH77" s="111">
        <f>AVERAGE(AH57:AH70)</f>
        <v>37.615000000000002</v>
      </c>
      <c r="AI77" s="111"/>
      <c r="AJ77" s="111">
        <f>AVERAGE(AJ57:AJ70)</f>
        <v>186.12857142857141</v>
      </c>
      <c r="AK77" s="111"/>
      <c r="AL77" s="111">
        <f>AVERAGE(AL57:AL70)</f>
        <v>11.890714285714285</v>
      </c>
      <c r="AM77" s="111"/>
      <c r="AN77" s="111">
        <f>AVERAGE(AN57:AN70)</f>
        <v>660.57142857142856</v>
      </c>
      <c r="AO77" s="111"/>
      <c r="AP77" s="111">
        <f>AVERAGE(AP57:AP70)</f>
        <v>53.107142857142847</v>
      </c>
      <c r="AQ77" s="111"/>
      <c r="AR77" s="111">
        <f>AVERAGE(AR57:AR70)</f>
        <v>7.0700000000000012</v>
      </c>
      <c r="AS77" s="111"/>
      <c r="AT77" s="111">
        <f>AVERAGE(AT57:AT70)</f>
        <v>3.4785714285714282</v>
      </c>
      <c r="AU77" s="94"/>
      <c r="AV77" s="94"/>
      <c r="AW77" s="94"/>
      <c r="AX77" s="94"/>
      <c r="AY77" s="94"/>
      <c r="AZ77" s="112" t="s">
        <v>947</v>
      </c>
      <c r="BA77" s="96">
        <f>AVERAGE(BA57:BA70)</f>
        <v>1.0051587301587301</v>
      </c>
      <c r="BB77" s="96">
        <f t="shared" ref="BB77:BW77" si="74">AVERAGE(BB57:BB70)</f>
        <v>1.0456521739130433</v>
      </c>
      <c r="BC77" s="96">
        <f t="shared" si="74"/>
        <v>2.0297530667113444</v>
      </c>
      <c r="BD77" s="96">
        <f t="shared" si="74"/>
        <v>1.7017801259906518</v>
      </c>
      <c r="BE77" s="96">
        <f t="shared" si="74"/>
        <v>1.0403412115469584</v>
      </c>
      <c r="BF77" s="96">
        <f t="shared" si="74"/>
        <v>1.0739177489177492</v>
      </c>
      <c r="BG77" s="96">
        <f t="shared" si="74"/>
        <v>0.94564336372847013</v>
      </c>
      <c r="BH77" s="96">
        <f t="shared" si="74"/>
        <v>1.0647058823529412</v>
      </c>
      <c r="BI77" s="96">
        <f t="shared" si="74"/>
        <v>0.58823529411764708</v>
      </c>
      <c r="BJ77" s="96">
        <f t="shared" si="74"/>
        <v>1.0565898617511522</v>
      </c>
      <c r="BK77" s="96">
        <f t="shared" si="74"/>
        <v>1.0458646616541352</v>
      </c>
      <c r="BL77" s="96">
        <f t="shared" si="74"/>
        <v>0.93420118343195269</v>
      </c>
      <c r="BM77" s="96">
        <f t="shared" si="74"/>
        <v>0.85360544217687073</v>
      </c>
      <c r="BN77" s="96">
        <f t="shared" si="74"/>
        <v>1.2016571428571432</v>
      </c>
      <c r="BO77" s="96">
        <f t="shared" si="74"/>
        <v>0.98130699088145901</v>
      </c>
      <c r="BP77" s="96">
        <f t="shared" si="74"/>
        <v>1.077736006683375</v>
      </c>
      <c r="BQ77" s="96">
        <f t="shared" si="74"/>
        <v>1.0747142857142857</v>
      </c>
      <c r="BR77" s="96">
        <f t="shared" si="74"/>
        <v>1.0115683229813663</v>
      </c>
      <c r="BS77" s="96">
        <f t="shared" si="74"/>
        <v>0.95125714285714291</v>
      </c>
      <c r="BT77" s="96">
        <f t="shared" si="74"/>
        <v>0.96716168165655725</v>
      </c>
      <c r="BU77" s="96">
        <f t="shared" si="74"/>
        <v>0.99638166711337461</v>
      </c>
      <c r="BV77" s="96">
        <f t="shared" si="74"/>
        <v>1.0536512667660207</v>
      </c>
      <c r="BW77" s="97">
        <f t="shared" si="74"/>
        <v>1.0261272650653179</v>
      </c>
    </row>
    <row r="78" spans="1:75" ht="16" x14ac:dyDescent="0.2">
      <c r="A78" s="109" t="s">
        <v>498</v>
      </c>
      <c r="B78" s="113">
        <f>STDEV(B57:B70)/B77</f>
        <v>1.5998971830449585E-2</v>
      </c>
      <c r="C78" s="95"/>
      <c r="D78" s="113">
        <f>STDEV(D57:D70)/D77</f>
        <v>4.4864667739404014E-2</v>
      </c>
      <c r="E78" s="95"/>
      <c r="F78" s="113">
        <f>STDEV(F57:F70)/F77</f>
        <v>2.9126941446947413E-2</v>
      </c>
      <c r="G78" s="95"/>
      <c r="H78" s="113">
        <f>STDEV(H57:H70)/H77</f>
        <v>1.1286554593982258E-2</v>
      </c>
      <c r="I78" s="95"/>
      <c r="J78" s="113">
        <f>STDEV(J57:J70)/J77</f>
        <v>1.7030247402059721E-2</v>
      </c>
      <c r="K78" s="95"/>
      <c r="L78" s="113">
        <f>STDEV(L57:L70)/L77</f>
        <v>2.225506351188836E-2</v>
      </c>
      <c r="M78" s="95"/>
      <c r="N78" s="113">
        <f>STDEV(N57:N70)/N77</f>
        <v>1.5634206949148004E-2</v>
      </c>
      <c r="O78" s="95"/>
      <c r="P78" s="113">
        <f>STDEV(P57:P70)/P77</f>
        <v>1.6980439719074938E-2</v>
      </c>
      <c r="Q78" s="95"/>
      <c r="R78" s="113">
        <f>STDEV(R57:R70)/R77</f>
        <v>0.10604788468495782</v>
      </c>
      <c r="S78" s="95"/>
      <c r="T78" s="113">
        <f>STDEV(T57:T70)/T77</f>
        <v>1.6719469248657918E-2</v>
      </c>
      <c r="U78" s="95"/>
      <c r="V78" s="113">
        <f>STDEV(V57:V70)/V77</f>
        <v>1.9780755468926919E-2</v>
      </c>
      <c r="W78" s="95"/>
      <c r="X78" s="113">
        <f>STDEV(X57:X70)/X77</f>
        <v>2.1064433861917746E-2</v>
      </c>
      <c r="Y78" s="113"/>
      <c r="Z78" s="113">
        <f>STDEV(Z57:Z70)/Z77</f>
        <v>1.6574342568583492E-2</v>
      </c>
      <c r="AA78" s="113"/>
      <c r="AB78" s="113">
        <f>STDEV(AB57:AB70)/AB77</f>
        <v>2.8581799001550851E-2</v>
      </c>
      <c r="AC78" s="95"/>
      <c r="AD78" s="113">
        <f>STDEV(AD57:AD70)/AD77</f>
        <v>9.4002216136788459E-3</v>
      </c>
      <c r="AE78" s="95"/>
      <c r="AF78" s="113">
        <f>STDEV(AF57:AF70)/AF77</f>
        <v>2.854035835306544E-2</v>
      </c>
      <c r="AG78" s="95"/>
      <c r="AH78" s="113">
        <f>STDEV(AH57:AH70)/AH77</f>
        <v>3.257249147880828E-2</v>
      </c>
      <c r="AI78" s="95"/>
      <c r="AJ78" s="113">
        <f>STDEV(AJ57:AJ70)/AJ77</f>
        <v>2.444983052628245E-2</v>
      </c>
      <c r="AK78" s="95"/>
      <c r="AL78" s="113">
        <f>STDEV(AL57:AL70)/AL77</f>
        <v>1.2963560918778119E-2</v>
      </c>
      <c r="AM78" s="95"/>
      <c r="AN78" s="113">
        <f>STDEV(AN57:AN70)/AN77</f>
        <v>2.2670429143040335E-2</v>
      </c>
      <c r="AO78" s="95"/>
      <c r="AP78" s="113">
        <f>STDEV(AP57:AP70)/AP77</f>
        <v>1.9378987942766386E-2</v>
      </c>
      <c r="AQ78" s="95"/>
      <c r="AR78" s="113">
        <f>STDEV(AR57:AR70)/AR77</f>
        <v>3.1894047727872042E-2</v>
      </c>
      <c r="AS78" s="95"/>
      <c r="AT78" s="113">
        <f>STDEV(AT57:AT70)/AT77</f>
        <v>2.6608126311814823E-2</v>
      </c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9"/>
    </row>
    <row r="79" spans="1:75" x14ac:dyDescent="0.15">
      <c r="A79" s="98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9"/>
    </row>
    <row r="80" spans="1:75" x14ac:dyDescent="0.15">
      <c r="A80" s="98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9"/>
    </row>
    <row r="81" spans="1:75" ht="22" thickBot="1" x14ac:dyDescent="0.25">
      <c r="A81" s="98"/>
      <c r="B81" s="87" t="s">
        <v>1010</v>
      </c>
      <c r="C81" s="87" t="s">
        <v>776</v>
      </c>
      <c r="D81" s="87" t="s">
        <v>1011</v>
      </c>
      <c r="E81" s="87" t="s">
        <v>776</v>
      </c>
      <c r="F81" s="87" t="s">
        <v>1012</v>
      </c>
      <c r="G81" s="87" t="s">
        <v>776</v>
      </c>
      <c r="H81" s="87" t="s">
        <v>1013</v>
      </c>
      <c r="I81" s="87" t="s">
        <v>776</v>
      </c>
      <c r="J81" s="87" t="s">
        <v>1014</v>
      </c>
      <c r="K81" s="87" t="s">
        <v>776</v>
      </c>
      <c r="L81" s="87" t="s">
        <v>1015</v>
      </c>
      <c r="M81" s="87" t="s">
        <v>776</v>
      </c>
      <c r="N81" s="87" t="s">
        <v>1016</v>
      </c>
      <c r="O81" s="87" t="s">
        <v>776</v>
      </c>
      <c r="P81" s="87" t="s">
        <v>1017</v>
      </c>
      <c r="Q81" s="87" t="s">
        <v>776</v>
      </c>
      <c r="R81" s="87" t="s">
        <v>1018</v>
      </c>
      <c r="S81" s="87" t="s">
        <v>776</v>
      </c>
      <c r="T81" s="87" t="s">
        <v>1019</v>
      </c>
      <c r="U81" s="87" t="s">
        <v>776</v>
      </c>
      <c r="V81" s="87" t="s">
        <v>1020</v>
      </c>
      <c r="W81" s="87" t="s">
        <v>776</v>
      </c>
      <c r="X81" s="87" t="s">
        <v>1021</v>
      </c>
      <c r="Y81" s="87" t="s">
        <v>776</v>
      </c>
      <c r="Z81" s="87" t="s">
        <v>1022</v>
      </c>
      <c r="AA81" s="87" t="s">
        <v>776</v>
      </c>
      <c r="AB81" s="87" t="s">
        <v>1023</v>
      </c>
      <c r="AC81" s="87" t="s">
        <v>776</v>
      </c>
      <c r="AD81" s="87" t="s">
        <v>1024</v>
      </c>
      <c r="AE81" s="87" t="s">
        <v>776</v>
      </c>
      <c r="AF81" s="87" t="s">
        <v>1025</v>
      </c>
      <c r="AG81" s="87" t="s">
        <v>776</v>
      </c>
      <c r="AH81" s="87" t="s">
        <v>1026</v>
      </c>
      <c r="AI81" s="87" t="s">
        <v>776</v>
      </c>
      <c r="AJ81" s="87" t="s">
        <v>1027</v>
      </c>
      <c r="AK81" s="87" t="s">
        <v>776</v>
      </c>
      <c r="AL81" s="87" t="s">
        <v>1028</v>
      </c>
      <c r="AM81" s="87" t="s">
        <v>776</v>
      </c>
      <c r="AN81" s="87" t="s">
        <v>1029</v>
      </c>
      <c r="AO81" s="87" t="s">
        <v>776</v>
      </c>
      <c r="AP81" s="87" t="s">
        <v>1030</v>
      </c>
      <c r="AQ81" s="87" t="s">
        <v>776</v>
      </c>
      <c r="AR81" s="87" t="s">
        <v>1031</v>
      </c>
      <c r="AS81" s="87" t="s">
        <v>776</v>
      </c>
      <c r="AT81" s="87" t="s">
        <v>1032</v>
      </c>
      <c r="AU81" s="87" t="s">
        <v>776</v>
      </c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9"/>
    </row>
    <row r="82" spans="1:75" x14ac:dyDescent="0.15">
      <c r="A82" s="91" t="s">
        <v>889</v>
      </c>
      <c r="B82" s="92">
        <v>4.4000000000000004</v>
      </c>
      <c r="C82" s="92">
        <v>0.8</v>
      </c>
      <c r="D82" s="92">
        <v>1.3</v>
      </c>
      <c r="E82" s="92">
        <v>0.2</v>
      </c>
      <c r="F82" s="93">
        <v>35987.446057277361</v>
      </c>
      <c r="G82" s="92"/>
      <c r="H82" s="93">
        <v>632.75327603212622</v>
      </c>
      <c r="I82" s="93">
        <f>0.02*(30.97/((2*30.97)+(5*16)))*10000</f>
        <v>43.63815696773284</v>
      </c>
      <c r="J82" s="93">
        <v>81475.035663338087</v>
      </c>
      <c r="K82" s="92"/>
      <c r="L82" s="92">
        <v>33</v>
      </c>
      <c r="M82" s="92">
        <v>2</v>
      </c>
      <c r="N82" s="92">
        <v>16300</v>
      </c>
      <c r="O82" s="92">
        <v>900</v>
      </c>
      <c r="P82" s="92">
        <v>308</v>
      </c>
      <c r="Q82" s="92">
        <v>19</v>
      </c>
      <c r="R82" s="92">
        <v>293</v>
      </c>
      <c r="S82" s="92">
        <v>12</v>
      </c>
      <c r="T82" s="92">
        <v>1316.5773893431069</v>
      </c>
      <c r="U82" s="92"/>
      <c r="V82" s="92">
        <v>44</v>
      </c>
      <c r="W82" s="92">
        <v>2</v>
      </c>
      <c r="X82" s="92">
        <v>116</v>
      </c>
      <c r="Y82" s="92">
        <v>7</v>
      </c>
      <c r="Z82" s="92">
        <v>127</v>
      </c>
      <c r="AA82" s="92">
        <v>11</v>
      </c>
      <c r="AB82" s="92">
        <v>102</v>
      </c>
      <c r="AC82" s="92">
        <v>6</v>
      </c>
      <c r="AD82" s="92">
        <v>9.1999999999999993</v>
      </c>
      <c r="AE82" s="92">
        <v>0.04</v>
      </c>
      <c r="AF82" s="92">
        <v>396</v>
      </c>
      <c r="AG82" s="92">
        <v>1</v>
      </c>
      <c r="AH82" s="92">
        <v>26</v>
      </c>
      <c r="AI82" s="92">
        <v>2</v>
      </c>
      <c r="AJ82" s="92">
        <v>170</v>
      </c>
      <c r="AK82" s="92">
        <v>7</v>
      </c>
      <c r="AL82" s="92">
        <v>18.3</v>
      </c>
      <c r="AM82" s="92">
        <v>0.8</v>
      </c>
      <c r="AN82" s="92">
        <v>131</v>
      </c>
      <c r="AO82" s="92">
        <v>2</v>
      </c>
      <c r="AP82" s="92">
        <v>37.6</v>
      </c>
      <c r="AQ82" s="92">
        <v>0.2</v>
      </c>
      <c r="AR82" s="92">
        <v>6.16</v>
      </c>
      <c r="AS82" s="92">
        <v>0.05</v>
      </c>
      <c r="AT82" s="92">
        <v>2.0099999999999998</v>
      </c>
      <c r="AU82" s="92">
        <v>0.02</v>
      </c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9"/>
    </row>
    <row r="83" spans="1:75" x14ac:dyDescent="0.15">
      <c r="A83" s="98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9"/>
    </row>
    <row r="84" spans="1:75" ht="22" thickBot="1" x14ac:dyDescent="0.25">
      <c r="A84" s="98"/>
      <c r="B84" s="101" t="s">
        <v>1033</v>
      </c>
      <c r="C84" s="101" t="s">
        <v>776</v>
      </c>
      <c r="D84" s="101" t="s">
        <v>1034</v>
      </c>
      <c r="E84" s="101" t="s">
        <v>776</v>
      </c>
      <c r="F84" s="101" t="s">
        <v>1035</v>
      </c>
      <c r="G84" s="101" t="s">
        <v>776</v>
      </c>
      <c r="H84" s="101" t="s">
        <v>1036</v>
      </c>
      <c r="I84" s="101" t="s">
        <v>776</v>
      </c>
      <c r="J84" s="101" t="s">
        <v>1037</v>
      </c>
      <c r="K84" s="101" t="s">
        <v>776</v>
      </c>
      <c r="L84" s="101" t="s">
        <v>1038</v>
      </c>
      <c r="M84" s="101" t="s">
        <v>776</v>
      </c>
      <c r="N84" s="101" t="s">
        <v>1039</v>
      </c>
      <c r="O84" s="101" t="s">
        <v>776</v>
      </c>
      <c r="P84" s="101" t="s">
        <v>1040</v>
      </c>
      <c r="Q84" s="101" t="s">
        <v>776</v>
      </c>
      <c r="R84" s="101" t="s">
        <v>1041</v>
      </c>
      <c r="S84" s="101" t="s">
        <v>776</v>
      </c>
      <c r="T84" s="101" t="s">
        <v>1042</v>
      </c>
      <c r="U84" s="101" t="s">
        <v>776</v>
      </c>
      <c r="V84" s="101" t="s">
        <v>1043</v>
      </c>
      <c r="W84" s="101" t="s">
        <v>776</v>
      </c>
      <c r="X84" s="101" t="s">
        <v>1044</v>
      </c>
      <c r="Y84" s="101" t="s">
        <v>776</v>
      </c>
      <c r="Z84" s="101" t="s">
        <v>1045</v>
      </c>
      <c r="AA84" s="101" t="s">
        <v>776</v>
      </c>
      <c r="AB84" s="101" t="s">
        <v>1046</v>
      </c>
      <c r="AC84" s="101" t="s">
        <v>776</v>
      </c>
      <c r="AD84" s="101" t="s">
        <v>1047</v>
      </c>
      <c r="AE84" s="101" t="s">
        <v>776</v>
      </c>
      <c r="AF84" s="101" t="s">
        <v>1048</v>
      </c>
      <c r="AG84" s="101" t="s">
        <v>776</v>
      </c>
      <c r="AH84" s="101" t="s">
        <v>1049</v>
      </c>
      <c r="AI84" s="101" t="s">
        <v>776</v>
      </c>
      <c r="AJ84" s="101" t="s">
        <v>1050</v>
      </c>
      <c r="AK84" s="101" t="s">
        <v>776</v>
      </c>
      <c r="AL84" s="101" t="s">
        <v>1051</v>
      </c>
      <c r="AM84" s="101" t="s">
        <v>776</v>
      </c>
      <c r="AN84" s="101" t="s">
        <v>1052</v>
      </c>
      <c r="AO84" s="101" t="s">
        <v>776</v>
      </c>
      <c r="AP84" s="101" t="s">
        <v>1053</v>
      </c>
      <c r="AQ84" s="101" t="s">
        <v>776</v>
      </c>
      <c r="AR84" s="101" t="s">
        <v>1054</v>
      </c>
      <c r="AS84" s="101" t="s">
        <v>776</v>
      </c>
      <c r="AT84" s="101" t="s">
        <v>1055</v>
      </c>
      <c r="AU84" s="101" t="s">
        <v>776</v>
      </c>
      <c r="AV84" s="94"/>
      <c r="AW84" s="94"/>
      <c r="AX84" s="94"/>
      <c r="AY84" s="94"/>
      <c r="BA84" s="104" t="s">
        <v>458</v>
      </c>
      <c r="BB84" s="104" t="s">
        <v>459</v>
      </c>
      <c r="BC84" s="104" t="s">
        <v>460</v>
      </c>
      <c r="BD84" s="104" t="s">
        <v>461</v>
      </c>
      <c r="BE84" s="104" t="s">
        <v>462</v>
      </c>
      <c r="BF84" s="104" t="s">
        <v>463</v>
      </c>
      <c r="BG84" s="104" t="s">
        <v>464</v>
      </c>
      <c r="BH84" s="104" t="s">
        <v>465</v>
      </c>
      <c r="BI84" s="104" t="s">
        <v>466</v>
      </c>
      <c r="BJ84" s="104" t="s">
        <v>467</v>
      </c>
      <c r="BK84" s="104" t="s">
        <v>468</v>
      </c>
      <c r="BL84" s="104" t="s">
        <v>469</v>
      </c>
      <c r="BM84" s="104" t="s">
        <v>470</v>
      </c>
      <c r="BN84" s="104" t="s">
        <v>471</v>
      </c>
      <c r="BO84" s="104" t="s">
        <v>472</v>
      </c>
      <c r="BP84" s="104" t="s">
        <v>473</v>
      </c>
      <c r="BQ84" s="104" t="s">
        <v>474</v>
      </c>
      <c r="BR84" s="104" t="s">
        <v>475</v>
      </c>
      <c r="BS84" s="104" t="s">
        <v>476</v>
      </c>
      <c r="BT84" s="104" t="s">
        <v>477</v>
      </c>
      <c r="BU84" s="104" t="s">
        <v>478</v>
      </c>
      <c r="BV84" s="104" t="s">
        <v>479</v>
      </c>
      <c r="BW84" s="105" t="s">
        <v>480</v>
      </c>
    </row>
    <row r="85" spans="1:75" x14ac:dyDescent="0.15">
      <c r="A85" s="98" t="s">
        <v>500</v>
      </c>
      <c r="B85" s="94">
        <v>4.3899999999999997</v>
      </c>
      <c r="C85" s="94">
        <v>0.2</v>
      </c>
      <c r="D85" s="94">
        <v>1.0660000000000001</v>
      </c>
      <c r="E85" s="94">
        <v>9.5000000000000001E-2</v>
      </c>
      <c r="F85" s="106">
        <v>70100</v>
      </c>
      <c r="G85" s="106">
        <v>1400</v>
      </c>
      <c r="H85" s="94">
        <v>1045</v>
      </c>
      <c r="I85" s="94">
        <v>23</v>
      </c>
      <c r="J85" s="106">
        <v>81500</v>
      </c>
      <c r="K85" s="106">
        <v>2200</v>
      </c>
      <c r="L85" s="94">
        <v>33.82</v>
      </c>
      <c r="M85" s="94">
        <v>0.99</v>
      </c>
      <c r="N85" s="94">
        <v>15430</v>
      </c>
      <c r="O85" s="94">
        <v>500</v>
      </c>
      <c r="P85" s="94">
        <v>329</v>
      </c>
      <c r="Q85" s="94">
        <v>12</v>
      </c>
      <c r="R85" s="94">
        <v>288.7</v>
      </c>
      <c r="S85" s="94">
        <v>9.4</v>
      </c>
      <c r="T85" s="94">
        <v>1336</v>
      </c>
      <c r="U85" s="94">
        <v>38</v>
      </c>
      <c r="V85" s="94">
        <v>46.2</v>
      </c>
      <c r="W85" s="94">
        <v>1.2</v>
      </c>
      <c r="X85" s="94">
        <v>116.4</v>
      </c>
      <c r="Y85" s="94">
        <v>4.0999999999999996</v>
      </c>
      <c r="Z85" s="94">
        <v>124</v>
      </c>
      <c r="AA85" s="94">
        <v>3.7</v>
      </c>
      <c r="AB85" s="94">
        <v>116.9</v>
      </c>
      <c r="AC85" s="94">
        <v>4.8</v>
      </c>
      <c r="AD85" s="94">
        <v>8.6999999999999993</v>
      </c>
      <c r="AE85" s="94">
        <v>0.35</v>
      </c>
      <c r="AF85" s="94">
        <v>427</v>
      </c>
      <c r="AG85" s="94">
        <v>13</v>
      </c>
      <c r="AH85" s="94">
        <v>25.49</v>
      </c>
      <c r="AI85" s="94">
        <v>0.85</v>
      </c>
      <c r="AJ85" s="94">
        <v>160.6</v>
      </c>
      <c r="AK85" s="94">
        <v>4.2</v>
      </c>
      <c r="AL85" s="94">
        <v>17.010000000000002</v>
      </c>
      <c r="AM85" s="94">
        <v>0.52</v>
      </c>
      <c r="AN85" s="94">
        <v>124.3</v>
      </c>
      <c r="AO85" s="94">
        <v>4</v>
      </c>
      <c r="AP85" s="94">
        <v>37.700000000000003</v>
      </c>
      <c r="AQ85" s="94">
        <v>1.1000000000000001</v>
      </c>
      <c r="AR85" s="94">
        <v>6.36</v>
      </c>
      <c r="AS85" s="94">
        <v>0.19</v>
      </c>
      <c r="AT85" s="94">
        <v>1.893</v>
      </c>
      <c r="AU85" s="94">
        <v>5.8000000000000003E-2</v>
      </c>
      <c r="AV85" s="94"/>
      <c r="AW85" s="94"/>
      <c r="AX85" s="94"/>
      <c r="AY85" s="94"/>
      <c r="AZ85" s="94" t="str">
        <f t="shared" ref="AZ85:AZ104" si="75">A85</f>
        <v>BHVO_1</v>
      </c>
      <c r="BA85" s="107">
        <f>B85/B$26</f>
        <v>0.99772727272727257</v>
      </c>
      <c r="BB85" s="107">
        <f t="shared" ref="BB85:BB104" si="76">D85/D$26</f>
        <v>0.82000000000000006</v>
      </c>
      <c r="BC85" s="107">
        <f t="shared" ref="BC85:BC104" si="77">F85/F$26</f>
        <v>1.9479014956612744</v>
      </c>
      <c r="BD85" s="107">
        <f t="shared" ref="BD85:BD104" si="78">H85/H$26</f>
        <v>1.6515125872646499</v>
      </c>
      <c r="BE85" s="107">
        <f t="shared" ref="BE85:BE104" si="79">J85/J$26</f>
        <v>1.0003064047343908</v>
      </c>
      <c r="BF85" s="107">
        <f t="shared" ref="BF85:BF104" si="80">L85/L$26</f>
        <v>1.0248484848484849</v>
      </c>
      <c r="BG85" s="107">
        <f t="shared" ref="BG85:BG104" si="81">N85/N$26</f>
        <v>0.94662576687116562</v>
      </c>
      <c r="BH85" s="107">
        <f t="shared" ref="BH85:BH104" si="82">P85/P$26</f>
        <v>1.0681818181818181</v>
      </c>
      <c r="BI85" s="107">
        <f t="shared" ref="BI85:BI104" si="83">R85/R$26</f>
        <v>0.98532423208191122</v>
      </c>
      <c r="BJ85" s="107">
        <f t="shared" ref="BJ85:BJ104" si="84">T85/T$26</f>
        <v>1.014752350157391</v>
      </c>
      <c r="BK85" s="107">
        <f t="shared" ref="BK85:BK104" si="85">V85/V$26</f>
        <v>1.05</v>
      </c>
      <c r="BL85" s="107">
        <f t="shared" ref="BL85:BL104" si="86">X85/X$26</f>
        <v>1.0034482758620691</v>
      </c>
      <c r="BM85" s="107">
        <f t="shared" ref="BM85:BM104" si="87">Z85/Z$26</f>
        <v>0.97637795275590555</v>
      </c>
      <c r="BN85" s="107">
        <f t="shared" ref="BN85:BN104" si="88">AB85/AB$26</f>
        <v>1.1460784313725492</v>
      </c>
      <c r="BO85" s="107">
        <f t="shared" ref="BO85:BO104" si="89">AD85/AD$26</f>
        <v>0.94565217391304346</v>
      </c>
      <c r="BP85" s="107">
        <f t="shared" ref="BP85:BP104" si="90">AF85/AF$26</f>
        <v>1.0782828282828283</v>
      </c>
      <c r="BQ85" s="107">
        <f>AH85/AH$26</f>
        <v>0.9803846153846153</v>
      </c>
      <c r="BR85" s="107">
        <f>AJ85/AJ$26</f>
        <v>0.94470588235294117</v>
      </c>
      <c r="BS85" s="107">
        <f>AL85/AL$26</f>
        <v>0.92950819672131157</v>
      </c>
      <c r="BT85" s="107">
        <f>AN85/AN$26</f>
        <v>0.94885496183206108</v>
      </c>
      <c r="BU85" s="107">
        <f>AP85/AP$26</f>
        <v>1.0026595744680851</v>
      </c>
      <c r="BV85" s="107">
        <f>AR85/AR$26</f>
        <v>1.0324675324675325</v>
      </c>
      <c r="BW85" s="108">
        <f>AT85/AT$26</f>
        <v>0.94179104477611952</v>
      </c>
    </row>
    <row r="86" spans="1:75" x14ac:dyDescent="0.15">
      <c r="A86" s="98" t="s">
        <v>501</v>
      </c>
      <c r="B86" s="94">
        <v>4.49</v>
      </c>
      <c r="C86" s="94">
        <v>0.13</v>
      </c>
      <c r="D86" s="94">
        <v>1.03</v>
      </c>
      <c r="E86" s="94">
        <v>0.11</v>
      </c>
      <c r="F86" s="106">
        <v>68200</v>
      </c>
      <c r="G86" s="106">
        <v>1400</v>
      </c>
      <c r="H86" s="94">
        <v>1033</v>
      </c>
      <c r="I86" s="94">
        <v>24</v>
      </c>
      <c r="J86" s="106">
        <v>81900</v>
      </c>
      <c r="K86" s="106">
        <v>2300</v>
      </c>
      <c r="L86" s="94">
        <v>32.97</v>
      </c>
      <c r="M86" s="94">
        <v>0.87</v>
      </c>
      <c r="N86" s="94">
        <v>15540</v>
      </c>
      <c r="O86" s="94">
        <v>400</v>
      </c>
      <c r="P86" s="94">
        <v>346.5</v>
      </c>
      <c r="Q86" s="94">
        <v>8.8000000000000007</v>
      </c>
      <c r="R86" s="94">
        <v>304.7</v>
      </c>
      <c r="S86" s="94">
        <v>8.8000000000000007</v>
      </c>
      <c r="T86" s="94">
        <v>1391</v>
      </c>
      <c r="U86" s="94">
        <v>38</v>
      </c>
      <c r="V86" s="94">
        <v>48.2</v>
      </c>
      <c r="W86" s="94">
        <v>1.7</v>
      </c>
      <c r="X86" s="94">
        <v>122.6</v>
      </c>
      <c r="Y86" s="94">
        <v>3.6</v>
      </c>
      <c r="Z86" s="94">
        <v>128.9</v>
      </c>
      <c r="AA86" s="94">
        <v>3.2</v>
      </c>
      <c r="AB86" s="94">
        <v>117.6</v>
      </c>
      <c r="AC86" s="94">
        <v>3.3</v>
      </c>
      <c r="AD86" s="94">
        <v>8.9600000000000009</v>
      </c>
      <c r="AE86" s="94">
        <v>0.3</v>
      </c>
      <c r="AF86" s="94">
        <v>446</v>
      </c>
      <c r="AG86" s="94">
        <v>12</v>
      </c>
      <c r="AH86" s="94">
        <v>24.91</v>
      </c>
      <c r="AI86" s="94">
        <v>0.91</v>
      </c>
      <c r="AJ86" s="94">
        <v>157.69999999999999</v>
      </c>
      <c r="AK86" s="94">
        <v>4.8</v>
      </c>
      <c r="AL86" s="94">
        <v>17.32</v>
      </c>
      <c r="AM86" s="94">
        <v>0.48</v>
      </c>
      <c r="AN86" s="94">
        <v>123.7</v>
      </c>
      <c r="AO86" s="94">
        <v>3.2</v>
      </c>
      <c r="AP86" s="94">
        <v>38.270000000000003</v>
      </c>
      <c r="AQ86" s="94">
        <v>0.77</v>
      </c>
      <c r="AR86" s="94">
        <v>6.33</v>
      </c>
      <c r="AS86" s="94">
        <v>0.18</v>
      </c>
      <c r="AT86" s="94">
        <v>1.9630000000000001</v>
      </c>
      <c r="AU86" s="94">
        <v>5.7000000000000002E-2</v>
      </c>
      <c r="AV86" s="94"/>
      <c r="AW86" s="94"/>
      <c r="AX86" s="94"/>
      <c r="AY86" s="94"/>
      <c r="AZ86" s="94" t="str">
        <f t="shared" si="75"/>
        <v>BHVO_2</v>
      </c>
      <c r="BA86" s="107">
        <f t="shared" ref="BA86:BA104" si="91">B86/B$26</f>
        <v>1.0204545454545455</v>
      </c>
      <c r="BB86" s="107">
        <f t="shared" si="76"/>
        <v>0.79230769230769227</v>
      </c>
      <c r="BC86" s="107">
        <f t="shared" si="77"/>
        <v>1.8951053067631798</v>
      </c>
      <c r="BD86" s="107">
        <f t="shared" si="78"/>
        <v>1.6325478494204626</v>
      </c>
      <c r="BE86" s="107">
        <f t="shared" si="79"/>
        <v>1.0052158840214309</v>
      </c>
      <c r="BF86" s="107">
        <f t="shared" si="80"/>
        <v>0.99909090909090903</v>
      </c>
      <c r="BG86" s="107">
        <f t="shared" si="81"/>
        <v>0.9533742331288344</v>
      </c>
      <c r="BH86" s="107">
        <f t="shared" si="82"/>
        <v>1.125</v>
      </c>
      <c r="BI86" s="107">
        <f t="shared" si="83"/>
        <v>1.0399317406143345</v>
      </c>
      <c r="BJ86" s="107">
        <f t="shared" si="84"/>
        <v>1.0565273346324331</v>
      </c>
      <c r="BK86" s="107">
        <f t="shared" si="85"/>
        <v>1.0954545454545455</v>
      </c>
      <c r="BL86" s="107">
        <f t="shared" si="86"/>
        <v>1.056896551724138</v>
      </c>
      <c r="BM86" s="107">
        <f t="shared" si="87"/>
        <v>1.0149606299212599</v>
      </c>
      <c r="BN86" s="107">
        <f t="shared" si="88"/>
        <v>1.1529411764705881</v>
      </c>
      <c r="BO86" s="107">
        <f t="shared" si="89"/>
        <v>0.97391304347826102</v>
      </c>
      <c r="BP86" s="107">
        <f t="shared" si="90"/>
        <v>1.1262626262626263</v>
      </c>
      <c r="BQ86" s="107">
        <f>AH86/AH$26</f>
        <v>0.95807692307692305</v>
      </c>
      <c r="BR86" s="107">
        <f>AJ86/AJ$26</f>
        <v>0.92764705882352938</v>
      </c>
      <c r="BS86" s="107">
        <f>AL86/AL$26</f>
        <v>0.94644808743169395</v>
      </c>
      <c r="BT86" s="107">
        <f>AN86/AN$26</f>
        <v>0.94427480916030537</v>
      </c>
      <c r="BU86" s="107">
        <f>AP86/AP$26</f>
        <v>1.0178191489361703</v>
      </c>
      <c r="BV86" s="107">
        <f>AR86/AR$26</f>
        <v>1.0275974025974026</v>
      </c>
      <c r="BW86" s="108">
        <f>AT86/AT$26</f>
        <v>0.97661691542288576</v>
      </c>
    </row>
    <row r="87" spans="1:75" x14ac:dyDescent="0.15">
      <c r="A87" s="98" t="s">
        <v>502</v>
      </c>
      <c r="B87" s="94">
        <v>4.42</v>
      </c>
      <c r="C87" s="94">
        <v>0.17</v>
      </c>
      <c r="D87" s="94">
        <v>1.1000000000000001</v>
      </c>
      <c r="E87" s="94">
        <v>0.12</v>
      </c>
      <c r="F87" s="106">
        <v>68800</v>
      </c>
      <c r="G87" s="106">
        <v>2300</v>
      </c>
      <c r="H87" s="94">
        <v>1032</v>
      </c>
      <c r="I87" s="94">
        <v>30</v>
      </c>
      <c r="J87" s="106">
        <v>81500</v>
      </c>
      <c r="K87" s="106">
        <v>2600</v>
      </c>
      <c r="L87" s="94">
        <v>31.9</v>
      </c>
      <c r="M87" s="94">
        <v>1.2</v>
      </c>
      <c r="N87" s="94">
        <v>15610</v>
      </c>
      <c r="O87" s="94">
        <v>530</v>
      </c>
      <c r="P87" s="94">
        <v>341</v>
      </c>
      <c r="Q87" s="94">
        <v>11</v>
      </c>
      <c r="R87" s="94">
        <v>293</v>
      </c>
      <c r="S87" s="94">
        <v>11</v>
      </c>
      <c r="T87" s="94">
        <v>1386</v>
      </c>
      <c r="U87" s="94">
        <v>48</v>
      </c>
      <c r="V87" s="94">
        <v>47.1</v>
      </c>
      <c r="W87" s="94">
        <v>1.9</v>
      </c>
      <c r="X87" s="94">
        <v>116.4</v>
      </c>
      <c r="Y87" s="94">
        <v>4.5999999999999996</v>
      </c>
      <c r="Z87" s="94">
        <v>122.4</v>
      </c>
      <c r="AA87" s="94">
        <v>4.0999999999999996</v>
      </c>
      <c r="AB87" s="94">
        <v>115.8</v>
      </c>
      <c r="AC87" s="94">
        <v>3.8</v>
      </c>
      <c r="AD87" s="94">
        <v>9.1199999999999992</v>
      </c>
      <c r="AE87" s="94">
        <v>0.28999999999999998</v>
      </c>
      <c r="AF87" s="94">
        <v>409</v>
      </c>
      <c r="AG87" s="94">
        <v>15</v>
      </c>
      <c r="AH87" s="94">
        <v>25.1</v>
      </c>
      <c r="AI87" s="94">
        <v>1</v>
      </c>
      <c r="AJ87" s="94">
        <v>160.5</v>
      </c>
      <c r="AK87" s="94">
        <v>6.9</v>
      </c>
      <c r="AL87" s="94">
        <v>16.93</v>
      </c>
      <c r="AM87" s="94">
        <v>0.62</v>
      </c>
      <c r="AN87" s="94">
        <v>122.8</v>
      </c>
      <c r="AO87" s="94">
        <v>3.7</v>
      </c>
      <c r="AP87" s="94">
        <v>36.9</v>
      </c>
      <c r="AQ87" s="94">
        <v>1.2</v>
      </c>
      <c r="AR87" s="94">
        <v>6.05</v>
      </c>
      <c r="AS87" s="94">
        <v>0.22</v>
      </c>
      <c r="AT87" s="94">
        <v>1.8879999999999999</v>
      </c>
      <c r="AU87" s="94">
        <v>8.3000000000000004E-2</v>
      </c>
      <c r="AV87" s="94"/>
      <c r="AW87" s="94"/>
      <c r="AX87" s="94"/>
      <c r="AY87" s="94"/>
      <c r="AZ87" s="94" t="str">
        <f t="shared" si="75"/>
        <v>BHVO_3</v>
      </c>
      <c r="BA87" s="107">
        <f t="shared" si="91"/>
        <v>1.0045454545454544</v>
      </c>
      <c r="BB87" s="107">
        <f t="shared" si="76"/>
        <v>0.84615384615384615</v>
      </c>
      <c r="BC87" s="107">
        <f t="shared" si="77"/>
        <v>1.9117777874678412</v>
      </c>
      <c r="BD87" s="107">
        <f t="shared" si="78"/>
        <v>1.6309674546001136</v>
      </c>
      <c r="BE87" s="107">
        <f t="shared" si="79"/>
        <v>1.0003064047343908</v>
      </c>
      <c r="BF87" s="107">
        <f t="shared" si="80"/>
        <v>0.96666666666666667</v>
      </c>
      <c r="BG87" s="107">
        <f t="shared" si="81"/>
        <v>0.95766871165644174</v>
      </c>
      <c r="BH87" s="107">
        <f t="shared" si="82"/>
        <v>1.1071428571428572</v>
      </c>
      <c r="BI87" s="107">
        <f t="shared" si="83"/>
        <v>1</v>
      </c>
      <c r="BJ87" s="107">
        <f t="shared" si="84"/>
        <v>1.0527296087710658</v>
      </c>
      <c r="BK87" s="107">
        <f t="shared" si="85"/>
        <v>1.0704545454545455</v>
      </c>
      <c r="BL87" s="107">
        <f t="shared" si="86"/>
        <v>1.0034482758620691</v>
      </c>
      <c r="BM87" s="107">
        <f t="shared" si="87"/>
        <v>0.96377952755905516</v>
      </c>
      <c r="BN87" s="107">
        <f t="shared" si="88"/>
        <v>1.1352941176470588</v>
      </c>
      <c r="BO87" s="107">
        <f t="shared" si="89"/>
        <v>0.9913043478260869</v>
      </c>
      <c r="BP87" s="107">
        <f t="shared" si="90"/>
        <v>1.0328282828282829</v>
      </c>
      <c r="BQ87" s="107">
        <f>AH87/AH$26</f>
        <v>0.9653846153846154</v>
      </c>
      <c r="BR87" s="107">
        <f>AJ87/AJ$26</f>
        <v>0.94411764705882351</v>
      </c>
      <c r="BS87" s="107">
        <f>AL87/AL$26</f>
        <v>0.92513661202185782</v>
      </c>
      <c r="BT87" s="107">
        <f>AN87/AN$26</f>
        <v>0.9374045801526717</v>
      </c>
      <c r="BU87" s="107">
        <f>AP87/AP$26</f>
        <v>0.98138297872340419</v>
      </c>
      <c r="BV87" s="107">
        <f>AR87/AR$26</f>
        <v>0.9821428571428571</v>
      </c>
      <c r="BW87" s="108">
        <f>AT87/AT$26</f>
        <v>0.93930348258706475</v>
      </c>
    </row>
    <row r="88" spans="1:75" x14ac:dyDescent="0.15">
      <c r="A88" s="98" t="s">
        <v>503</v>
      </c>
      <c r="B88" s="94">
        <v>4.21</v>
      </c>
      <c r="C88" s="94">
        <v>0.17</v>
      </c>
      <c r="D88" s="94">
        <v>1.1399999999999999</v>
      </c>
      <c r="E88" s="94">
        <v>0.11</v>
      </c>
      <c r="F88" s="106">
        <v>69700</v>
      </c>
      <c r="G88" s="106">
        <v>2100</v>
      </c>
      <c r="H88" s="94">
        <v>1035</v>
      </c>
      <c r="I88" s="94">
        <v>22</v>
      </c>
      <c r="J88" s="106">
        <v>81700</v>
      </c>
      <c r="K88" s="106">
        <v>2500</v>
      </c>
      <c r="L88" s="94">
        <v>30.7</v>
      </c>
      <c r="M88" s="94">
        <v>1.1000000000000001</v>
      </c>
      <c r="N88" s="94">
        <v>15250</v>
      </c>
      <c r="O88" s="94">
        <v>560</v>
      </c>
      <c r="P88" s="94">
        <v>339</v>
      </c>
      <c r="Q88" s="94">
        <v>11</v>
      </c>
      <c r="R88" s="94">
        <v>304.39999999999998</v>
      </c>
      <c r="S88" s="94">
        <v>9.5</v>
      </c>
      <c r="T88" s="94">
        <v>1397</v>
      </c>
      <c r="U88" s="94">
        <v>33</v>
      </c>
      <c r="V88" s="94">
        <v>45.9</v>
      </c>
      <c r="W88" s="94">
        <v>1.5</v>
      </c>
      <c r="X88" s="94">
        <v>118.9</v>
      </c>
      <c r="Y88" s="94">
        <v>4.2</v>
      </c>
      <c r="Z88" s="94">
        <v>123.1</v>
      </c>
      <c r="AA88" s="94">
        <v>3.8</v>
      </c>
      <c r="AB88" s="94">
        <v>112.6</v>
      </c>
      <c r="AC88" s="94">
        <v>4.2</v>
      </c>
      <c r="AD88" s="94">
        <v>9.15</v>
      </c>
      <c r="AE88" s="94">
        <v>0.27</v>
      </c>
      <c r="AF88" s="94">
        <v>406</v>
      </c>
      <c r="AG88" s="94">
        <v>11</v>
      </c>
      <c r="AH88" s="94">
        <v>24.04</v>
      </c>
      <c r="AI88" s="94">
        <v>0.72</v>
      </c>
      <c r="AJ88" s="94">
        <v>155</v>
      </c>
      <c r="AK88" s="94">
        <v>5.5</v>
      </c>
      <c r="AL88" s="94">
        <v>16.71</v>
      </c>
      <c r="AM88" s="94">
        <v>0.56000000000000005</v>
      </c>
      <c r="AN88" s="94">
        <v>125.8</v>
      </c>
      <c r="AO88" s="94">
        <v>3.5</v>
      </c>
      <c r="AP88" s="94">
        <v>37.1</v>
      </c>
      <c r="AQ88" s="94">
        <v>1.2</v>
      </c>
      <c r="AR88" s="94">
        <v>6.24</v>
      </c>
      <c r="AS88" s="94">
        <v>0.19</v>
      </c>
      <c r="AT88" s="94">
        <v>1.9350000000000001</v>
      </c>
      <c r="AU88" s="94">
        <v>7.9000000000000001E-2</v>
      </c>
      <c r="AV88" s="94"/>
      <c r="AW88" s="94"/>
      <c r="AX88" s="94"/>
      <c r="AY88" s="94"/>
      <c r="AZ88" s="94" t="str">
        <f t="shared" si="75"/>
        <v>BHVO_4</v>
      </c>
      <c r="BA88" s="107">
        <f t="shared" si="91"/>
        <v>0.95681818181818168</v>
      </c>
      <c r="BB88" s="107">
        <f t="shared" si="76"/>
        <v>0.87692307692307681</v>
      </c>
      <c r="BC88" s="107">
        <f t="shared" si="77"/>
        <v>1.9367865085248335</v>
      </c>
      <c r="BD88" s="107">
        <f t="shared" si="78"/>
        <v>1.6357086390611604</v>
      </c>
      <c r="BE88" s="107">
        <f t="shared" si="79"/>
        <v>1.0027611443779108</v>
      </c>
      <c r="BF88" s="107">
        <f t="shared" si="80"/>
        <v>0.9303030303030303</v>
      </c>
      <c r="BG88" s="107">
        <f t="shared" si="81"/>
        <v>0.93558282208588961</v>
      </c>
      <c r="BH88" s="107">
        <f t="shared" si="82"/>
        <v>1.1006493506493507</v>
      </c>
      <c r="BI88" s="107">
        <f t="shared" si="83"/>
        <v>1.0389078498293514</v>
      </c>
      <c r="BJ88" s="107">
        <f t="shared" si="84"/>
        <v>1.0610846056660741</v>
      </c>
      <c r="BK88" s="107">
        <f t="shared" si="85"/>
        <v>1.0431818181818182</v>
      </c>
      <c r="BL88" s="107">
        <f t="shared" si="86"/>
        <v>1.0250000000000001</v>
      </c>
      <c r="BM88" s="107">
        <f t="shared" si="87"/>
        <v>0.96929133858267713</v>
      </c>
      <c r="BN88" s="107">
        <f t="shared" si="88"/>
        <v>1.1039215686274508</v>
      </c>
      <c r="BO88" s="107">
        <f t="shared" si="89"/>
        <v>0.99456521739130443</v>
      </c>
      <c r="BP88" s="107">
        <f t="shared" si="90"/>
        <v>1.0252525252525253</v>
      </c>
      <c r="BQ88" s="107">
        <f>AH88/AH$26</f>
        <v>0.92461538461538462</v>
      </c>
      <c r="BR88" s="107">
        <f>AJ88/AJ$26</f>
        <v>0.91176470588235292</v>
      </c>
      <c r="BS88" s="107">
        <f>AL88/AL$26</f>
        <v>0.91311475409836063</v>
      </c>
      <c r="BT88" s="107">
        <f>AN88/AN$26</f>
        <v>0.96030534351145036</v>
      </c>
      <c r="BU88" s="107">
        <f>AP88/AP$26</f>
        <v>0.98670212765957444</v>
      </c>
      <c r="BV88" s="107">
        <f>AR88/AR$26</f>
        <v>1.0129870129870131</v>
      </c>
      <c r="BW88" s="108">
        <f>AT88/AT$26</f>
        <v>0.96268656716417922</v>
      </c>
    </row>
    <row r="89" spans="1:75" x14ac:dyDescent="0.15">
      <c r="A89" s="98" t="s">
        <v>504</v>
      </c>
      <c r="B89" s="94">
        <v>4.5599999999999996</v>
      </c>
      <c r="C89" s="94">
        <v>0.22</v>
      </c>
      <c r="D89" s="94">
        <v>1.2</v>
      </c>
      <c r="E89" s="94">
        <v>0.11</v>
      </c>
      <c r="F89" s="106">
        <v>67900</v>
      </c>
      <c r="G89" s="106">
        <v>1900</v>
      </c>
      <c r="H89" s="94">
        <v>1023</v>
      </c>
      <c r="I89" s="94">
        <v>32</v>
      </c>
      <c r="J89" s="106">
        <v>81700</v>
      </c>
      <c r="K89" s="106">
        <v>2700</v>
      </c>
      <c r="L89" s="94">
        <v>31.5</v>
      </c>
      <c r="M89" s="94">
        <v>1.1000000000000001</v>
      </c>
      <c r="N89" s="94">
        <v>15940</v>
      </c>
      <c r="O89" s="94">
        <v>440</v>
      </c>
      <c r="P89" s="94">
        <v>349</v>
      </c>
      <c r="Q89" s="94">
        <v>13</v>
      </c>
      <c r="R89" s="94">
        <v>309</v>
      </c>
      <c r="S89" s="94">
        <v>11</v>
      </c>
      <c r="T89" s="94">
        <v>1411</v>
      </c>
      <c r="U89" s="94">
        <v>51</v>
      </c>
      <c r="V89" s="94">
        <v>48.3</v>
      </c>
      <c r="W89" s="94">
        <v>1.7</v>
      </c>
      <c r="X89" s="94">
        <v>119.2</v>
      </c>
      <c r="Y89" s="94">
        <v>5.2</v>
      </c>
      <c r="Z89" s="94">
        <v>125.2</v>
      </c>
      <c r="AA89" s="94">
        <v>4.5</v>
      </c>
      <c r="AB89" s="94">
        <v>120.3</v>
      </c>
      <c r="AC89" s="94">
        <v>3.5</v>
      </c>
      <c r="AD89" s="94">
        <v>8.9499999999999993</v>
      </c>
      <c r="AE89" s="94">
        <v>0.36</v>
      </c>
      <c r="AF89" s="94">
        <v>430</v>
      </c>
      <c r="AG89" s="94">
        <v>14</v>
      </c>
      <c r="AH89" s="94">
        <v>25.5</v>
      </c>
      <c r="AI89" s="94">
        <v>1</v>
      </c>
      <c r="AJ89" s="94">
        <v>156.80000000000001</v>
      </c>
      <c r="AK89" s="94">
        <v>5.6</v>
      </c>
      <c r="AL89" s="94">
        <v>17.010000000000002</v>
      </c>
      <c r="AM89" s="94">
        <v>0.62</v>
      </c>
      <c r="AN89" s="94">
        <v>131.4</v>
      </c>
      <c r="AO89" s="94">
        <v>4.4000000000000004</v>
      </c>
      <c r="AP89" s="94">
        <v>38.6</v>
      </c>
      <c r="AQ89" s="94">
        <v>1.4</v>
      </c>
      <c r="AR89" s="94">
        <v>6.1</v>
      </c>
      <c r="AS89" s="94">
        <v>0.28000000000000003</v>
      </c>
      <c r="AT89" s="94">
        <v>1.89</v>
      </c>
      <c r="AU89" s="94">
        <v>7.9000000000000001E-2</v>
      </c>
      <c r="AV89" s="94"/>
      <c r="AW89" s="94"/>
      <c r="AX89" s="94"/>
      <c r="AY89" s="94"/>
      <c r="AZ89" s="94" t="str">
        <f t="shared" si="75"/>
        <v>BHVO_5</v>
      </c>
      <c r="BA89" s="107">
        <f t="shared" si="91"/>
        <v>1.0363636363636362</v>
      </c>
      <c r="BB89" s="107">
        <f t="shared" si="76"/>
        <v>0.92307692307692302</v>
      </c>
      <c r="BC89" s="107">
        <f t="shared" si="77"/>
        <v>1.8867690664108492</v>
      </c>
      <c r="BD89" s="107">
        <f t="shared" si="78"/>
        <v>1.6167439012169731</v>
      </c>
      <c r="BE89" s="107">
        <f t="shared" si="79"/>
        <v>1.0027611443779108</v>
      </c>
      <c r="BF89" s="107">
        <f t="shared" si="80"/>
        <v>0.95454545454545459</v>
      </c>
      <c r="BG89" s="107">
        <f t="shared" si="81"/>
        <v>0.97791411042944787</v>
      </c>
      <c r="BH89" s="107">
        <f t="shared" si="82"/>
        <v>1.1331168831168832</v>
      </c>
      <c r="BI89" s="107">
        <f t="shared" si="83"/>
        <v>1.0546075085324231</v>
      </c>
      <c r="BJ89" s="107">
        <f t="shared" si="84"/>
        <v>1.0717182380779031</v>
      </c>
      <c r="BK89" s="107">
        <f t="shared" si="85"/>
        <v>1.0977272727272727</v>
      </c>
      <c r="BL89" s="107">
        <f t="shared" si="86"/>
        <v>1.0275862068965518</v>
      </c>
      <c r="BM89" s="107">
        <f t="shared" si="87"/>
        <v>0.98582677165354338</v>
      </c>
      <c r="BN89" s="107">
        <f t="shared" si="88"/>
        <v>1.1794117647058824</v>
      </c>
      <c r="BO89" s="107">
        <f t="shared" si="89"/>
        <v>0.97282608695652173</v>
      </c>
      <c r="BP89" s="107">
        <f t="shared" si="90"/>
        <v>1.0858585858585859</v>
      </c>
      <c r="BQ89" s="107">
        <f>AH89/AH$26</f>
        <v>0.98076923076923073</v>
      </c>
      <c r="BR89" s="107">
        <f>AJ89/AJ$26</f>
        <v>0.92235294117647071</v>
      </c>
      <c r="BS89" s="107">
        <f>AL89/AL$26</f>
        <v>0.92950819672131157</v>
      </c>
      <c r="BT89" s="107">
        <f>AN89/AN$26</f>
        <v>1.003053435114504</v>
      </c>
      <c r="BU89" s="107">
        <f>AP89/AP$26</f>
        <v>1.0265957446808511</v>
      </c>
      <c r="BV89" s="107">
        <f>AR89/AR$26</f>
        <v>0.99025974025974017</v>
      </c>
      <c r="BW89" s="108">
        <f>AT89/AT$26</f>
        <v>0.94029850746268662</v>
      </c>
    </row>
    <row r="90" spans="1:75" x14ac:dyDescent="0.15">
      <c r="A90" s="98" t="s">
        <v>505</v>
      </c>
      <c r="B90" s="94">
        <v>4.37</v>
      </c>
      <c r="C90" s="94">
        <v>0.21</v>
      </c>
      <c r="D90" s="94">
        <v>1.1399999999999999</v>
      </c>
      <c r="E90" s="94">
        <v>0.12</v>
      </c>
      <c r="F90" s="106">
        <v>70400</v>
      </c>
      <c r="G90" s="106">
        <v>2100</v>
      </c>
      <c r="H90" s="94">
        <v>1016</v>
      </c>
      <c r="I90" s="94">
        <v>23</v>
      </c>
      <c r="J90" s="106">
        <v>80400</v>
      </c>
      <c r="K90" s="106">
        <v>3100</v>
      </c>
      <c r="L90" s="94">
        <v>30.9</v>
      </c>
      <c r="M90" s="94">
        <v>1.2</v>
      </c>
      <c r="N90" s="94">
        <v>15710</v>
      </c>
      <c r="O90" s="94">
        <v>540</v>
      </c>
      <c r="P90" s="94">
        <v>341</v>
      </c>
      <c r="Q90" s="94">
        <v>11</v>
      </c>
      <c r="R90" s="94">
        <v>297</v>
      </c>
      <c r="S90" s="94">
        <v>10</v>
      </c>
      <c r="T90" s="94">
        <v>1394</v>
      </c>
      <c r="U90" s="94">
        <v>42</v>
      </c>
      <c r="V90" s="94">
        <v>46.3</v>
      </c>
      <c r="W90" s="94">
        <v>1.4</v>
      </c>
      <c r="X90" s="94">
        <v>118.6</v>
      </c>
      <c r="Y90" s="94">
        <v>3.9</v>
      </c>
      <c r="Z90" s="94">
        <v>127.2</v>
      </c>
      <c r="AA90" s="94">
        <v>4.5999999999999996</v>
      </c>
      <c r="AB90" s="94">
        <v>126.5</v>
      </c>
      <c r="AC90" s="94">
        <v>4.8</v>
      </c>
      <c r="AD90" s="94">
        <v>8.6999999999999993</v>
      </c>
      <c r="AE90" s="94">
        <v>0.27</v>
      </c>
      <c r="AF90" s="94">
        <v>442</v>
      </c>
      <c r="AG90" s="94">
        <v>16</v>
      </c>
      <c r="AH90" s="94">
        <v>27</v>
      </c>
      <c r="AI90" s="94">
        <v>1.1000000000000001</v>
      </c>
      <c r="AJ90" s="94">
        <v>157.1</v>
      </c>
      <c r="AK90" s="94">
        <v>5.3</v>
      </c>
      <c r="AL90" s="94">
        <v>16.52</v>
      </c>
      <c r="AM90" s="94">
        <v>0.49</v>
      </c>
      <c r="AN90" s="94">
        <v>125.5</v>
      </c>
      <c r="AO90" s="94">
        <v>3.6</v>
      </c>
      <c r="AP90" s="94">
        <v>37.4</v>
      </c>
      <c r="AQ90" s="94">
        <v>1.3</v>
      </c>
      <c r="AR90" s="94">
        <v>6.23</v>
      </c>
      <c r="AS90" s="94">
        <v>0.21</v>
      </c>
      <c r="AT90" s="94">
        <v>1.9330000000000001</v>
      </c>
      <c r="AU90" s="94">
        <v>8.2000000000000003E-2</v>
      </c>
      <c r="AV90" s="94"/>
      <c r="AW90" s="94"/>
      <c r="AX90" s="94"/>
      <c r="AY90" s="94"/>
      <c r="AZ90" s="94" t="str">
        <f t="shared" si="75"/>
        <v>BHVO_6</v>
      </c>
      <c r="BA90" s="107">
        <f t="shared" si="91"/>
        <v>0.99318181818181817</v>
      </c>
      <c r="BB90" s="107">
        <f t="shared" si="76"/>
        <v>0.87692307692307681</v>
      </c>
      <c r="BC90" s="107">
        <f t="shared" si="77"/>
        <v>1.956237736013605</v>
      </c>
      <c r="BD90" s="107">
        <f t="shared" si="78"/>
        <v>1.6056811374745306</v>
      </c>
      <c r="BE90" s="107">
        <f t="shared" si="79"/>
        <v>0.98680533669503101</v>
      </c>
      <c r="BF90" s="107">
        <f t="shared" si="80"/>
        <v>0.93636363636363629</v>
      </c>
      <c r="BG90" s="107">
        <f t="shared" si="81"/>
        <v>0.96380368098159508</v>
      </c>
      <c r="BH90" s="107">
        <f t="shared" si="82"/>
        <v>1.1071428571428572</v>
      </c>
      <c r="BI90" s="107">
        <f t="shared" si="83"/>
        <v>1.0136518771331058</v>
      </c>
      <c r="BJ90" s="107">
        <f t="shared" si="84"/>
        <v>1.0588059701492536</v>
      </c>
      <c r="BK90" s="107">
        <f t="shared" si="85"/>
        <v>1.0522727272727272</v>
      </c>
      <c r="BL90" s="107">
        <f t="shared" si="86"/>
        <v>1.0224137931034483</v>
      </c>
      <c r="BM90" s="107">
        <f t="shared" si="87"/>
        <v>1.0015748031496063</v>
      </c>
      <c r="BN90" s="107">
        <f t="shared" si="88"/>
        <v>1.2401960784313726</v>
      </c>
      <c r="BO90" s="107">
        <f t="shared" si="89"/>
        <v>0.94565217391304346</v>
      </c>
      <c r="BP90" s="107">
        <f t="shared" si="90"/>
        <v>1.1161616161616161</v>
      </c>
      <c r="BQ90" s="107">
        <f t="shared" ref="BQ90:BQ104" si="92">AH90/AH$26</f>
        <v>1.0384615384615385</v>
      </c>
      <c r="BR90" s="107">
        <f t="shared" ref="BR90:BR104" si="93">AJ90/AJ$26</f>
        <v>0.92411764705882349</v>
      </c>
      <c r="BS90" s="107">
        <f t="shared" ref="BS90:BS104" si="94">AL90/AL$26</f>
        <v>0.90273224043715838</v>
      </c>
      <c r="BT90" s="107">
        <f t="shared" ref="BT90:BT104" si="95">AN90/AN$26</f>
        <v>0.9580152671755725</v>
      </c>
      <c r="BU90" s="107">
        <f t="shared" ref="BU90:BU104" si="96">AP90/AP$26</f>
        <v>0.99468085106382975</v>
      </c>
      <c r="BV90" s="107">
        <f t="shared" ref="BV90:BV104" si="97">AR90/AR$26</f>
        <v>1.0113636363636365</v>
      </c>
      <c r="BW90" s="108">
        <f t="shared" ref="BW90:BW104" si="98">AT90/AT$26</f>
        <v>0.96169154228855736</v>
      </c>
    </row>
    <row r="91" spans="1:75" x14ac:dyDescent="0.15">
      <c r="A91" s="98" t="s">
        <v>506</v>
      </c>
      <c r="B91" s="94">
        <v>4.4800000000000004</v>
      </c>
      <c r="C91" s="94">
        <v>0.2</v>
      </c>
      <c r="D91" s="94">
        <v>1.1299999999999999</v>
      </c>
      <c r="E91" s="94">
        <v>0.11</v>
      </c>
      <c r="F91" s="106">
        <v>66200</v>
      </c>
      <c r="G91" s="106">
        <v>1900</v>
      </c>
      <c r="H91" s="94">
        <v>1002</v>
      </c>
      <c r="I91" s="94">
        <v>21</v>
      </c>
      <c r="J91" s="106">
        <v>79200</v>
      </c>
      <c r="K91" s="106">
        <v>2200</v>
      </c>
      <c r="L91" s="94">
        <v>31.43</v>
      </c>
      <c r="M91" s="94">
        <v>0.84</v>
      </c>
      <c r="N91" s="94">
        <v>15270</v>
      </c>
      <c r="O91" s="94">
        <v>440</v>
      </c>
      <c r="P91" s="94">
        <v>336</v>
      </c>
      <c r="Q91" s="94">
        <v>12</v>
      </c>
      <c r="R91" s="94">
        <v>299</v>
      </c>
      <c r="S91" s="94">
        <v>11</v>
      </c>
      <c r="T91" s="94">
        <v>1388</v>
      </c>
      <c r="U91" s="94">
        <v>34</v>
      </c>
      <c r="V91" s="94">
        <v>45.3</v>
      </c>
      <c r="W91" s="94">
        <v>1.5</v>
      </c>
      <c r="X91" s="94">
        <v>112.7</v>
      </c>
      <c r="Y91" s="94">
        <v>4.3</v>
      </c>
      <c r="Z91" s="94">
        <v>123.3</v>
      </c>
      <c r="AA91" s="94">
        <v>4.5999999999999996</v>
      </c>
      <c r="AB91" s="94">
        <v>116.8</v>
      </c>
      <c r="AC91" s="94">
        <v>3.6</v>
      </c>
      <c r="AD91" s="94">
        <v>8.66</v>
      </c>
      <c r="AE91" s="94">
        <v>0.31</v>
      </c>
      <c r="AF91" s="94">
        <v>405</v>
      </c>
      <c r="AG91" s="94">
        <v>15</v>
      </c>
      <c r="AH91" s="94">
        <v>24.23</v>
      </c>
      <c r="AI91" s="94">
        <v>0.91</v>
      </c>
      <c r="AJ91" s="94">
        <v>149.9</v>
      </c>
      <c r="AK91" s="94">
        <v>5.4</v>
      </c>
      <c r="AL91" s="94">
        <v>15.99</v>
      </c>
      <c r="AM91" s="94">
        <v>0.5</v>
      </c>
      <c r="AN91" s="94">
        <v>122.8</v>
      </c>
      <c r="AO91" s="94">
        <v>3.6</v>
      </c>
      <c r="AP91" s="94">
        <v>35.4</v>
      </c>
      <c r="AQ91" s="94">
        <v>1</v>
      </c>
      <c r="AR91" s="94">
        <v>5.83</v>
      </c>
      <c r="AS91" s="94">
        <v>0.21</v>
      </c>
      <c r="AT91" s="94">
        <v>1.873</v>
      </c>
      <c r="AU91" s="94">
        <v>7.8E-2</v>
      </c>
      <c r="AV91" s="94"/>
      <c r="AW91" s="94"/>
      <c r="AX91" s="94"/>
      <c r="AY91" s="94"/>
      <c r="AZ91" s="94" t="str">
        <f t="shared" si="75"/>
        <v>BHVO_7</v>
      </c>
      <c r="BA91" s="107">
        <f t="shared" si="91"/>
        <v>1.0181818181818183</v>
      </c>
      <c r="BB91" s="107">
        <f t="shared" si="76"/>
        <v>0.86923076923076914</v>
      </c>
      <c r="BC91" s="107">
        <f t="shared" si="77"/>
        <v>1.8395303710809752</v>
      </c>
      <c r="BD91" s="107">
        <f t="shared" si="78"/>
        <v>1.5835556099896453</v>
      </c>
      <c r="BE91" s="107">
        <f t="shared" si="79"/>
        <v>0.97207689883391113</v>
      </c>
      <c r="BF91" s="107">
        <f t="shared" si="80"/>
        <v>0.9524242424242424</v>
      </c>
      <c r="BG91" s="107">
        <f t="shared" si="81"/>
        <v>0.93680981595092028</v>
      </c>
      <c r="BH91" s="107">
        <f t="shared" si="82"/>
        <v>1.0909090909090908</v>
      </c>
      <c r="BI91" s="107">
        <f t="shared" si="83"/>
        <v>1.0204778156996588</v>
      </c>
      <c r="BJ91" s="107">
        <f t="shared" si="84"/>
        <v>1.0542486991156128</v>
      </c>
      <c r="BK91" s="107">
        <f t="shared" si="85"/>
        <v>1.0295454545454545</v>
      </c>
      <c r="BL91" s="107">
        <f t="shared" si="86"/>
        <v>0.97155172413793101</v>
      </c>
      <c r="BM91" s="107">
        <f t="shared" si="87"/>
        <v>0.97086614173228347</v>
      </c>
      <c r="BN91" s="107">
        <f t="shared" si="88"/>
        <v>1.1450980392156862</v>
      </c>
      <c r="BO91" s="107">
        <f t="shared" si="89"/>
        <v>0.94130434782608707</v>
      </c>
      <c r="BP91" s="107">
        <f t="shared" si="90"/>
        <v>1.0227272727272727</v>
      </c>
      <c r="BQ91" s="107">
        <f t="shared" si="92"/>
        <v>0.93192307692307697</v>
      </c>
      <c r="BR91" s="107">
        <f t="shared" si="93"/>
        <v>0.88176470588235301</v>
      </c>
      <c r="BS91" s="107">
        <f t="shared" si="94"/>
        <v>0.8737704918032787</v>
      </c>
      <c r="BT91" s="107">
        <f t="shared" si="95"/>
        <v>0.9374045801526717</v>
      </c>
      <c r="BU91" s="107">
        <f t="shared" si="96"/>
        <v>0.9414893617021276</v>
      </c>
      <c r="BV91" s="107">
        <f t="shared" si="97"/>
        <v>0.9464285714285714</v>
      </c>
      <c r="BW91" s="108">
        <f t="shared" si="98"/>
        <v>0.93184079601990055</v>
      </c>
    </row>
    <row r="92" spans="1:75" x14ac:dyDescent="0.15">
      <c r="A92" s="98" t="s">
        <v>507</v>
      </c>
      <c r="B92" s="94">
        <v>4.32</v>
      </c>
      <c r="C92" s="94">
        <v>0.16</v>
      </c>
      <c r="D92" s="94">
        <v>1.17</v>
      </c>
      <c r="E92" s="94">
        <v>0.14000000000000001</v>
      </c>
      <c r="F92" s="106">
        <v>67000</v>
      </c>
      <c r="G92" s="106">
        <v>1900</v>
      </c>
      <c r="H92" s="94">
        <v>1038</v>
      </c>
      <c r="I92" s="94">
        <v>26</v>
      </c>
      <c r="J92" s="106">
        <v>77500</v>
      </c>
      <c r="K92" s="106">
        <v>2700</v>
      </c>
      <c r="L92" s="94">
        <v>31.7</v>
      </c>
      <c r="M92" s="94">
        <v>1.4</v>
      </c>
      <c r="N92" s="94">
        <v>15650</v>
      </c>
      <c r="O92" s="94">
        <v>570</v>
      </c>
      <c r="P92" s="94">
        <v>341</v>
      </c>
      <c r="Q92" s="94">
        <v>11</v>
      </c>
      <c r="R92" s="94">
        <v>294.2</v>
      </c>
      <c r="S92" s="94">
        <v>9.3000000000000007</v>
      </c>
      <c r="T92" s="94">
        <v>1378</v>
      </c>
      <c r="U92" s="94">
        <v>38</v>
      </c>
      <c r="V92" s="94">
        <v>47.4</v>
      </c>
      <c r="W92" s="94">
        <v>1.9</v>
      </c>
      <c r="X92" s="94">
        <v>117.5</v>
      </c>
      <c r="Y92" s="94">
        <v>4.3</v>
      </c>
      <c r="Z92" s="94">
        <v>123.1</v>
      </c>
      <c r="AA92" s="94">
        <v>4.2</v>
      </c>
      <c r="AB92" s="94">
        <v>116.6</v>
      </c>
      <c r="AC92" s="94">
        <v>4.7</v>
      </c>
      <c r="AD92" s="94">
        <v>9.08</v>
      </c>
      <c r="AE92" s="94">
        <v>0.31</v>
      </c>
      <c r="AF92" s="94">
        <v>427</v>
      </c>
      <c r="AG92" s="94">
        <v>12</v>
      </c>
      <c r="AH92" s="94">
        <v>25.4</v>
      </c>
      <c r="AI92" s="94">
        <v>1.1000000000000001</v>
      </c>
      <c r="AJ92" s="94">
        <v>154.30000000000001</v>
      </c>
      <c r="AK92" s="94">
        <v>6.1</v>
      </c>
      <c r="AL92" s="94">
        <v>16.37</v>
      </c>
      <c r="AM92" s="94">
        <v>0.59</v>
      </c>
      <c r="AN92" s="94">
        <v>129.4</v>
      </c>
      <c r="AO92" s="94">
        <v>4.7</v>
      </c>
      <c r="AP92" s="94">
        <v>36.5</v>
      </c>
      <c r="AQ92" s="94">
        <v>1.3</v>
      </c>
      <c r="AR92" s="94">
        <v>6.08</v>
      </c>
      <c r="AS92" s="94">
        <v>0.25</v>
      </c>
      <c r="AT92" s="94">
        <v>1.9630000000000001</v>
      </c>
      <c r="AU92" s="94">
        <v>6.8000000000000005E-2</v>
      </c>
      <c r="AV92" s="94"/>
      <c r="AW92" s="94"/>
      <c r="AX92" s="94"/>
      <c r="AY92" s="94"/>
      <c r="AZ92" s="94" t="str">
        <f t="shared" si="75"/>
        <v>BHVO_8</v>
      </c>
      <c r="BA92" s="107">
        <f t="shared" si="91"/>
        <v>0.98181818181818181</v>
      </c>
      <c r="BB92" s="107">
        <f t="shared" si="76"/>
        <v>0.89999999999999991</v>
      </c>
      <c r="BC92" s="107">
        <f t="shared" si="77"/>
        <v>1.8617603453538571</v>
      </c>
      <c r="BD92" s="107">
        <f t="shared" si="78"/>
        <v>1.6404498235222074</v>
      </c>
      <c r="BE92" s="107">
        <f t="shared" si="79"/>
        <v>0.95121161186399128</v>
      </c>
      <c r="BF92" s="107">
        <f t="shared" si="80"/>
        <v>0.96060606060606057</v>
      </c>
      <c r="BG92" s="107">
        <f t="shared" si="81"/>
        <v>0.96012269938650308</v>
      </c>
      <c r="BH92" s="107">
        <f t="shared" si="82"/>
        <v>1.1071428571428572</v>
      </c>
      <c r="BI92" s="107">
        <f t="shared" si="83"/>
        <v>1.0040955631399318</v>
      </c>
      <c r="BJ92" s="107">
        <f t="shared" si="84"/>
        <v>1.0466532473928778</v>
      </c>
      <c r="BK92" s="107">
        <f t="shared" si="85"/>
        <v>1.0772727272727272</v>
      </c>
      <c r="BL92" s="107">
        <f t="shared" si="86"/>
        <v>1.0129310344827587</v>
      </c>
      <c r="BM92" s="107">
        <f t="shared" si="87"/>
        <v>0.96929133858267713</v>
      </c>
      <c r="BN92" s="107">
        <f t="shared" si="88"/>
        <v>1.1431372549019607</v>
      </c>
      <c r="BO92" s="107">
        <f t="shared" si="89"/>
        <v>0.98695652173913051</v>
      </c>
      <c r="BP92" s="107">
        <f t="shared" si="90"/>
        <v>1.0782828282828283</v>
      </c>
      <c r="BQ92" s="107">
        <f t="shared" si="92"/>
        <v>0.97692307692307689</v>
      </c>
      <c r="BR92" s="107">
        <f t="shared" si="93"/>
        <v>0.90764705882352947</v>
      </c>
      <c r="BS92" s="107">
        <f t="shared" si="94"/>
        <v>0.89453551912568308</v>
      </c>
      <c r="BT92" s="107">
        <f t="shared" si="95"/>
        <v>0.98778625954198473</v>
      </c>
      <c r="BU92" s="107">
        <f t="shared" si="96"/>
        <v>0.9707446808510638</v>
      </c>
      <c r="BV92" s="107">
        <f t="shared" si="97"/>
        <v>0.98701298701298701</v>
      </c>
      <c r="BW92" s="108">
        <f t="shared" si="98"/>
        <v>0.97661691542288576</v>
      </c>
    </row>
    <row r="93" spans="1:75" x14ac:dyDescent="0.15">
      <c r="A93" s="98" t="s">
        <v>508</v>
      </c>
      <c r="B93" s="94">
        <v>4.41</v>
      </c>
      <c r="C93" s="94">
        <v>0.18</v>
      </c>
      <c r="D93" s="94">
        <v>1.0900000000000001</v>
      </c>
      <c r="E93" s="94">
        <v>0.13</v>
      </c>
      <c r="F93" s="106">
        <v>69000</v>
      </c>
      <c r="G93" s="106">
        <v>2200</v>
      </c>
      <c r="H93" s="94">
        <v>1030</v>
      </c>
      <c r="I93" s="94">
        <v>28</v>
      </c>
      <c r="J93" s="106">
        <v>80500</v>
      </c>
      <c r="K93" s="106">
        <v>2500</v>
      </c>
      <c r="L93" s="94">
        <v>31.4</v>
      </c>
      <c r="M93" s="94">
        <v>1</v>
      </c>
      <c r="N93" s="94">
        <v>15590</v>
      </c>
      <c r="O93" s="94">
        <v>440</v>
      </c>
      <c r="P93" s="94">
        <v>337</v>
      </c>
      <c r="Q93" s="94">
        <v>12</v>
      </c>
      <c r="R93" s="94">
        <v>292</v>
      </c>
      <c r="S93" s="94">
        <v>10</v>
      </c>
      <c r="T93" s="94">
        <v>1405</v>
      </c>
      <c r="U93" s="94">
        <v>41</v>
      </c>
      <c r="V93" s="94">
        <v>45</v>
      </c>
      <c r="W93" s="94">
        <v>1.3</v>
      </c>
      <c r="X93" s="94">
        <v>116.5</v>
      </c>
      <c r="Y93" s="94">
        <v>3.8</v>
      </c>
      <c r="Z93" s="94">
        <v>124.4</v>
      </c>
      <c r="AA93" s="94">
        <v>4.5999999999999996</v>
      </c>
      <c r="AB93" s="94">
        <v>115.1</v>
      </c>
      <c r="AC93" s="94">
        <v>3.7</v>
      </c>
      <c r="AD93" s="94">
        <v>9.18</v>
      </c>
      <c r="AE93" s="94">
        <v>0.26</v>
      </c>
      <c r="AF93" s="94">
        <v>419</v>
      </c>
      <c r="AG93" s="94">
        <v>16</v>
      </c>
      <c r="AH93" s="94">
        <v>24.76</v>
      </c>
      <c r="AI93" s="94">
        <v>0.77</v>
      </c>
      <c r="AJ93" s="94">
        <v>153.9</v>
      </c>
      <c r="AK93" s="94">
        <v>4.9000000000000004</v>
      </c>
      <c r="AL93" s="94">
        <v>16.28</v>
      </c>
      <c r="AM93" s="94">
        <v>0.43</v>
      </c>
      <c r="AN93" s="94">
        <v>123.8</v>
      </c>
      <c r="AO93" s="94">
        <v>3.6</v>
      </c>
      <c r="AP93" s="94">
        <v>36.1</v>
      </c>
      <c r="AQ93" s="94">
        <v>1.1000000000000001</v>
      </c>
      <c r="AR93" s="94">
        <v>5.96</v>
      </c>
      <c r="AS93" s="94">
        <v>0.21</v>
      </c>
      <c r="AT93" s="94">
        <v>1.897</v>
      </c>
      <c r="AU93" s="94">
        <v>7.5999999999999998E-2</v>
      </c>
      <c r="AV93" s="94"/>
      <c r="AW93" s="94"/>
      <c r="AX93" s="94"/>
      <c r="AY93" s="94"/>
      <c r="AZ93" s="94" t="str">
        <f t="shared" si="75"/>
        <v>BHVO_9</v>
      </c>
      <c r="BA93" s="107">
        <f t="shared" si="91"/>
        <v>1.0022727272727272</v>
      </c>
      <c r="BB93" s="107">
        <f t="shared" si="76"/>
        <v>0.83846153846153848</v>
      </c>
      <c r="BC93" s="107">
        <f t="shared" si="77"/>
        <v>1.9173352810360618</v>
      </c>
      <c r="BD93" s="107">
        <f t="shared" si="78"/>
        <v>1.6278066649594158</v>
      </c>
      <c r="BE93" s="107">
        <f t="shared" si="79"/>
        <v>0.98803270651679098</v>
      </c>
      <c r="BF93" s="107">
        <f t="shared" si="80"/>
        <v>0.95151515151515142</v>
      </c>
      <c r="BG93" s="107">
        <f t="shared" si="81"/>
        <v>0.95644171779141107</v>
      </c>
      <c r="BH93" s="107">
        <f t="shared" si="82"/>
        <v>1.0941558441558441</v>
      </c>
      <c r="BI93" s="107">
        <f t="shared" si="83"/>
        <v>0.9965870307167235</v>
      </c>
      <c r="BJ93" s="107">
        <f t="shared" si="84"/>
        <v>1.0671609670442621</v>
      </c>
      <c r="BK93" s="107">
        <f t="shared" si="85"/>
        <v>1.0227272727272727</v>
      </c>
      <c r="BL93" s="107">
        <f t="shared" si="86"/>
        <v>1.0043103448275863</v>
      </c>
      <c r="BM93" s="107">
        <f t="shared" si="87"/>
        <v>0.97952755905511812</v>
      </c>
      <c r="BN93" s="107">
        <f t="shared" si="88"/>
        <v>1.1284313725490196</v>
      </c>
      <c r="BO93" s="107">
        <f t="shared" si="89"/>
        <v>0.99782608695652175</v>
      </c>
      <c r="BP93" s="107">
        <f t="shared" si="90"/>
        <v>1.0580808080808082</v>
      </c>
      <c r="BQ93" s="107">
        <f t="shared" si="92"/>
        <v>0.95230769230769241</v>
      </c>
      <c r="BR93" s="107">
        <f t="shared" si="93"/>
        <v>0.9052941176470588</v>
      </c>
      <c r="BS93" s="107">
        <f t="shared" si="94"/>
        <v>0.88961748633879789</v>
      </c>
      <c r="BT93" s="107">
        <f t="shared" si="95"/>
        <v>0.94503816793893125</v>
      </c>
      <c r="BU93" s="107">
        <f t="shared" si="96"/>
        <v>0.96010638297872342</v>
      </c>
      <c r="BV93" s="107">
        <f t="shared" si="97"/>
        <v>0.96753246753246747</v>
      </c>
      <c r="BW93" s="108">
        <f t="shared" si="98"/>
        <v>0.94378109452736325</v>
      </c>
    </row>
    <row r="94" spans="1:75" x14ac:dyDescent="0.15">
      <c r="A94" s="98" t="s">
        <v>509</v>
      </c>
      <c r="B94" s="94">
        <v>4.3</v>
      </c>
      <c r="C94" s="94">
        <v>0.21</v>
      </c>
      <c r="D94" s="94">
        <v>0.96</v>
      </c>
      <c r="E94" s="94">
        <v>0.12</v>
      </c>
      <c r="F94" s="106">
        <v>68500</v>
      </c>
      <c r="G94" s="106">
        <v>2400</v>
      </c>
      <c r="H94" s="94">
        <v>1004</v>
      </c>
      <c r="I94" s="94">
        <v>22</v>
      </c>
      <c r="J94" s="106">
        <v>79800</v>
      </c>
      <c r="K94" s="106">
        <v>2900</v>
      </c>
      <c r="L94" s="94">
        <v>30.2</v>
      </c>
      <c r="M94" s="94">
        <v>1.1000000000000001</v>
      </c>
      <c r="N94" s="94">
        <v>15450</v>
      </c>
      <c r="O94" s="94">
        <v>510</v>
      </c>
      <c r="P94" s="94">
        <v>336</v>
      </c>
      <c r="Q94" s="94">
        <v>13</v>
      </c>
      <c r="R94" s="94">
        <v>292</v>
      </c>
      <c r="S94" s="94">
        <v>10</v>
      </c>
      <c r="T94" s="94">
        <v>1379</v>
      </c>
      <c r="U94" s="94">
        <v>40</v>
      </c>
      <c r="V94" s="94">
        <v>45.6</v>
      </c>
      <c r="W94" s="94">
        <v>1.6</v>
      </c>
      <c r="X94" s="94">
        <v>116.2</v>
      </c>
      <c r="Y94" s="94">
        <v>4.0999999999999996</v>
      </c>
      <c r="Z94" s="94">
        <v>122.3</v>
      </c>
      <c r="AA94" s="94">
        <v>4.4000000000000004</v>
      </c>
      <c r="AB94" s="94">
        <v>114.4</v>
      </c>
      <c r="AC94" s="94">
        <v>3.9</v>
      </c>
      <c r="AD94" s="94">
        <v>8.82</v>
      </c>
      <c r="AE94" s="94">
        <v>0.27</v>
      </c>
      <c r="AF94" s="94">
        <v>415</v>
      </c>
      <c r="AG94" s="94">
        <v>16</v>
      </c>
      <c r="AH94" s="94">
        <v>24.7</v>
      </c>
      <c r="AI94" s="94">
        <v>1.1000000000000001</v>
      </c>
      <c r="AJ94" s="94">
        <v>157.9</v>
      </c>
      <c r="AK94" s="94">
        <v>6.2</v>
      </c>
      <c r="AL94" s="94">
        <v>16.190000000000001</v>
      </c>
      <c r="AM94" s="94">
        <v>0.52</v>
      </c>
      <c r="AN94" s="94">
        <v>127.1</v>
      </c>
      <c r="AO94" s="94">
        <v>4.5999999999999996</v>
      </c>
      <c r="AP94" s="94">
        <v>35.799999999999997</v>
      </c>
      <c r="AQ94" s="94">
        <v>1.1000000000000001</v>
      </c>
      <c r="AR94" s="94">
        <v>5.9</v>
      </c>
      <c r="AS94" s="94">
        <v>0.22</v>
      </c>
      <c r="AT94" s="94">
        <v>1.8540000000000001</v>
      </c>
      <c r="AU94" s="94">
        <v>9.2999999999999999E-2</v>
      </c>
      <c r="AV94" s="94"/>
      <c r="AW94" s="94"/>
      <c r="AX94" s="94"/>
      <c r="AY94" s="94"/>
      <c r="AZ94" s="94" t="str">
        <f t="shared" si="75"/>
        <v>BHVO_10</v>
      </c>
      <c r="BA94" s="107">
        <f t="shared" si="91"/>
        <v>0.97727272727272718</v>
      </c>
      <c r="BB94" s="107">
        <f t="shared" si="76"/>
        <v>0.73846153846153839</v>
      </c>
      <c r="BC94" s="107">
        <f t="shared" si="77"/>
        <v>1.9034415471155106</v>
      </c>
      <c r="BD94" s="107">
        <f t="shared" si="78"/>
        <v>1.5867163996303431</v>
      </c>
      <c r="BE94" s="107">
        <f t="shared" si="79"/>
        <v>0.97944111776447107</v>
      </c>
      <c r="BF94" s="107">
        <f t="shared" si="80"/>
        <v>0.91515151515151516</v>
      </c>
      <c r="BG94" s="107">
        <f t="shared" si="81"/>
        <v>0.94785276073619629</v>
      </c>
      <c r="BH94" s="107">
        <f t="shared" si="82"/>
        <v>1.0909090909090908</v>
      </c>
      <c r="BI94" s="107">
        <f t="shared" si="83"/>
        <v>0.9965870307167235</v>
      </c>
      <c r="BJ94" s="107">
        <f t="shared" si="84"/>
        <v>1.0474127925651513</v>
      </c>
      <c r="BK94" s="107">
        <f t="shared" si="85"/>
        <v>1.0363636363636364</v>
      </c>
      <c r="BL94" s="107">
        <f t="shared" si="86"/>
        <v>1.0017241379310344</v>
      </c>
      <c r="BM94" s="107">
        <f t="shared" si="87"/>
        <v>0.96299212598425199</v>
      </c>
      <c r="BN94" s="107">
        <f t="shared" si="88"/>
        <v>1.1215686274509804</v>
      </c>
      <c r="BO94" s="107">
        <f t="shared" si="89"/>
        <v>0.95869565217391317</v>
      </c>
      <c r="BP94" s="107">
        <f t="shared" si="90"/>
        <v>1.047979797979798</v>
      </c>
      <c r="BQ94" s="107">
        <f t="shared" si="92"/>
        <v>0.95</v>
      </c>
      <c r="BR94" s="107">
        <f t="shared" si="93"/>
        <v>0.92882352941176471</v>
      </c>
      <c r="BS94" s="107">
        <f t="shared" si="94"/>
        <v>0.8846994535519126</v>
      </c>
      <c r="BT94" s="107">
        <f t="shared" si="95"/>
        <v>0.97022900763358777</v>
      </c>
      <c r="BU94" s="107">
        <f t="shared" si="96"/>
        <v>0.95212765957446799</v>
      </c>
      <c r="BV94" s="107">
        <f t="shared" si="97"/>
        <v>0.95779220779220786</v>
      </c>
      <c r="BW94" s="108">
        <f t="shared" si="98"/>
        <v>0.92238805970149274</v>
      </c>
    </row>
    <row r="95" spans="1:75" x14ac:dyDescent="0.15">
      <c r="A95" s="98" t="s">
        <v>510</v>
      </c>
      <c r="B95" s="94">
        <v>4.5999999999999996</v>
      </c>
      <c r="C95" s="94">
        <v>0.21</v>
      </c>
      <c r="D95" s="94">
        <v>1.1100000000000001</v>
      </c>
      <c r="E95" s="94">
        <v>0.12</v>
      </c>
      <c r="F95" s="106">
        <v>71300</v>
      </c>
      <c r="G95" s="106">
        <v>1900</v>
      </c>
      <c r="H95" s="94">
        <v>1037</v>
      </c>
      <c r="I95" s="94">
        <v>24</v>
      </c>
      <c r="J95" s="106">
        <v>83500</v>
      </c>
      <c r="K95" s="106">
        <v>2700</v>
      </c>
      <c r="L95" s="94">
        <v>34.700000000000003</v>
      </c>
      <c r="M95" s="94">
        <v>1.2</v>
      </c>
      <c r="N95" s="94">
        <v>16170</v>
      </c>
      <c r="O95" s="94">
        <v>520</v>
      </c>
      <c r="P95" s="94">
        <v>345.2</v>
      </c>
      <c r="Q95" s="94">
        <v>9.6999999999999993</v>
      </c>
      <c r="R95" s="94">
        <v>300</v>
      </c>
      <c r="S95" s="94">
        <v>10</v>
      </c>
      <c r="T95" s="94">
        <v>1455</v>
      </c>
      <c r="U95" s="94">
        <v>42</v>
      </c>
      <c r="V95" s="94">
        <v>46.8</v>
      </c>
      <c r="W95" s="94">
        <v>1.1000000000000001</v>
      </c>
      <c r="X95" s="94">
        <v>122.1</v>
      </c>
      <c r="Y95" s="94">
        <v>3.8</v>
      </c>
      <c r="Z95" s="94">
        <v>128.4</v>
      </c>
      <c r="AA95" s="94">
        <v>4.0999999999999996</v>
      </c>
      <c r="AB95" s="94">
        <v>115.8</v>
      </c>
      <c r="AC95" s="94">
        <v>3.9</v>
      </c>
      <c r="AD95" s="94">
        <v>8.91</v>
      </c>
      <c r="AE95" s="94">
        <v>0.26</v>
      </c>
      <c r="AF95" s="94">
        <v>427</v>
      </c>
      <c r="AG95" s="94">
        <v>13</v>
      </c>
      <c r="AH95" s="94">
        <v>25.83</v>
      </c>
      <c r="AI95" s="94">
        <v>0.84</v>
      </c>
      <c r="AJ95" s="94">
        <v>165.6</v>
      </c>
      <c r="AK95" s="94">
        <v>6</v>
      </c>
      <c r="AL95" s="94">
        <v>17.22</v>
      </c>
      <c r="AM95" s="94">
        <v>0.53</v>
      </c>
      <c r="AN95" s="94">
        <v>128.6</v>
      </c>
      <c r="AO95" s="94">
        <v>3.9</v>
      </c>
      <c r="AP95" s="94">
        <v>37.51</v>
      </c>
      <c r="AQ95" s="94">
        <v>0.88</v>
      </c>
      <c r="AR95" s="94">
        <v>6.25</v>
      </c>
      <c r="AS95" s="94">
        <v>0.18</v>
      </c>
      <c r="AT95" s="94">
        <v>1.9710000000000001</v>
      </c>
      <c r="AU95" s="94">
        <v>6.0999999999999999E-2</v>
      </c>
      <c r="AV95" s="94"/>
      <c r="AW95" s="94"/>
      <c r="AX95" s="94"/>
      <c r="AY95" s="94"/>
      <c r="AZ95" s="94" t="str">
        <f t="shared" si="75"/>
        <v>BHVO_11</v>
      </c>
      <c r="BA95" s="107">
        <f t="shared" si="91"/>
        <v>1.0454545454545452</v>
      </c>
      <c r="BB95" s="107">
        <f t="shared" si="76"/>
        <v>0.85384615384615392</v>
      </c>
      <c r="BC95" s="107">
        <f t="shared" si="77"/>
        <v>1.9812464570705972</v>
      </c>
      <c r="BD95" s="107">
        <f t="shared" si="78"/>
        <v>1.6388694287018584</v>
      </c>
      <c r="BE95" s="107">
        <f t="shared" si="79"/>
        <v>1.0248538011695907</v>
      </c>
      <c r="BF95" s="107">
        <f t="shared" si="80"/>
        <v>1.0515151515151515</v>
      </c>
      <c r="BG95" s="107">
        <f t="shared" si="81"/>
        <v>0.99202453987730066</v>
      </c>
      <c r="BH95" s="107">
        <f t="shared" si="82"/>
        <v>1.1207792207792207</v>
      </c>
      <c r="BI95" s="107">
        <f t="shared" si="83"/>
        <v>1.0238907849829351</v>
      </c>
      <c r="BJ95" s="107">
        <f t="shared" si="84"/>
        <v>1.105138225657937</v>
      </c>
      <c r="BK95" s="107">
        <f t="shared" si="85"/>
        <v>1.0636363636363635</v>
      </c>
      <c r="BL95" s="107">
        <f t="shared" si="86"/>
        <v>1.0525862068965517</v>
      </c>
      <c r="BM95" s="107">
        <f t="shared" si="87"/>
        <v>1.0110236220472442</v>
      </c>
      <c r="BN95" s="107">
        <f t="shared" si="88"/>
        <v>1.1352941176470588</v>
      </c>
      <c r="BO95" s="107">
        <f t="shared" si="89"/>
        <v>0.96847826086956534</v>
      </c>
      <c r="BP95" s="107">
        <f t="shared" si="90"/>
        <v>1.0782828282828283</v>
      </c>
      <c r="BQ95" s="107">
        <f t="shared" si="92"/>
        <v>0.9934615384615384</v>
      </c>
      <c r="BR95" s="107">
        <f t="shared" si="93"/>
        <v>0.97411764705882353</v>
      </c>
      <c r="BS95" s="107">
        <f t="shared" si="94"/>
        <v>0.94098360655737701</v>
      </c>
      <c r="BT95" s="107">
        <f t="shared" si="95"/>
        <v>0.98167938931297705</v>
      </c>
      <c r="BU95" s="107">
        <f t="shared" si="96"/>
        <v>0.99760638297872328</v>
      </c>
      <c r="BV95" s="107">
        <f t="shared" si="97"/>
        <v>1.0146103896103895</v>
      </c>
      <c r="BW95" s="108">
        <f t="shared" si="98"/>
        <v>0.98059701492537332</v>
      </c>
    </row>
    <row r="96" spans="1:75" x14ac:dyDescent="0.15">
      <c r="A96" s="98" t="s">
        <v>511</v>
      </c>
      <c r="B96" s="94">
        <v>4.21</v>
      </c>
      <c r="C96" s="94">
        <v>0.18</v>
      </c>
      <c r="D96" s="94">
        <v>1.0609999999999999</v>
      </c>
      <c r="E96" s="94">
        <v>9.9000000000000005E-2</v>
      </c>
      <c r="F96" s="106">
        <v>68500</v>
      </c>
      <c r="G96" s="106">
        <v>1900</v>
      </c>
      <c r="H96" s="94">
        <v>1006</v>
      </c>
      <c r="I96" s="94">
        <v>26</v>
      </c>
      <c r="J96" s="106">
        <v>80000</v>
      </c>
      <c r="K96" s="106">
        <v>2500</v>
      </c>
      <c r="L96" s="94">
        <v>30.9</v>
      </c>
      <c r="M96" s="94">
        <v>1.2</v>
      </c>
      <c r="N96" s="94">
        <v>15350</v>
      </c>
      <c r="O96" s="94">
        <v>450</v>
      </c>
      <c r="P96" s="94">
        <v>340</v>
      </c>
      <c r="Q96" s="94">
        <v>12</v>
      </c>
      <c r="R96" s="94">
        <v>289</v>
      </c>
      <c r="S96" s="94">
        <v>11</v>
      </c>
      <c r="T96" s="94">
        <v>1427</v>
      </c>
      <c r="U96" s="94">
        <v>39</v>
      </c>
      <c r="V96" s="94">
        <v>47.3</v>
      </c>
      <c r="W96" s="94">
        <v>1.3</v>
      </c>
      <c r="X96" s="94">
        <v>120.5</v>
      </c>
      <c r="Y96" s="94">
        <v>3.7</v>
      </c>
      <c r="Z96" s="94">
        <v>120</v>
      </c>
      <c r="AA96" s="94">
        <v>3.6</v>
      </c>
      <c r="AB96" s="94">
        <v>113.9</v>
      </c>
      <c r="AC96" s="94">
        <v>4.7</v>
      </c>
      <c r="AD96" s="94">
        <v>8.82</v>
      </c>
      <c r="AE96" s="94">
        <v>0.26</v>
      </c>
      <c r="AF96" s="94">
        <v>424</v>
      </c>
      <c r="AG96" s="94">
        <v>12</v>
      </c>
      <c r="AH96" s="94">
        <v>24.37</v>
      </c>
      <c r="AI96" s="94">
        <v>0.78</v>
      </c>
      <c r="AJ96" s="94">
        <v>155.5</v>
      </c>
      <c r="AK96" s="94">
        <v>4.4000000000000004</v>
      </c>
      <c r="AL96" s="94">
        <v>16.28</v>
      </c>
      <c r="AM96" s="94">
        <v>0.48</v>
      </c>
      <c r="AN96" s="94">
        <v>122.5</v>
      </c>
      <c r="AO96" s="94">
        <v>4.0999999999999996</v>
      </c>
      <c r="AP96" s="94">
        <v>35.799999999999997</v>
      </c>
      <c r="AQ96" s="94">
        <v>0.99</v>
      </c>
      <c r="AR96" s="94">
        <v>6.05</v>
      </c>
      <c r="AS96" s="94">
        <v>0.19</v>
      </c>
      <c r="AT96" s="94">
        <v>1.9</v>
      </c>
      <c r="AU96" s="94">
        <v>0.08</v>
      </c>
      <c r="AV96" s="94"/>
      <c r="AW96" s="94"/>
      <c r="AX96" s="94"/>
      <c r="AY96" s="94"/>
      <c r="AZ96" s="94" t="str">
        <f t="shared" si="75"/>
        <v>BHVO_12</v>
      </c>
      <c r="BA96" s="107">
        <f t="shared" si="91"/>
        <v>0.95681818181818168</v>
      </c>
      <c r="BB96" s="107">
        <f t="shared" si="76"/>
        <v>0.81615384615384612</v>
      </c>
      <c r="BC96" s="107">
        <f t="shared" si="77"/>
        <v>1.9034415471155106</v>
      </c>
      <c r="BD96" s="107">
        <f t="shared" si="78"/>
        <v>1.589877189271041</v>
      </c>
      <c r="BE96" s="107">
        <f t="shared" si="79"/>
        <v>0.98189585740799101</v>
      </c>
      <c r="BF96" s="107">
        <f t="shared" si="80"/>
        <v>0.93636363636363629</v>
      </c>
      <c r="BG96" s="107">
        <f t="shared" si="81"/>
        <v>0.94171779141104295</v>
      </c>
      <c r="BH96" s="107">
        <f t="shared" si="82"/>
        <v>1.1038961038961039</v>
      </c>
      <c r="BI96" s="107">
        <f t="shared" si="83"/>
        <v>0.98634812286689422</v>
      </c>
      <c r="BJ96" s="107">
        <f t="shared" si="84"/>
        <v>1.0838709608342791</v>
      </c>
      <c r="BK96" s="107">
        <f t="shared" si="85"/>
        <v>1.075</v>
      </c>
      <c r="BL96" s="107">
        <f t="shared" si="86"/>
        <v>1.0387931034482758</v>
      </c>
      <c r="BM96" s="107">
        <f t="shared" si="87"/>
        <v>0.94488188976377951</v>
      </c>
      <c r="BN96" s="107">
        <f t="shared" si="88"/>
        <v>1.1166666666666667</v>
      </c>
      <c r="BO96" s="107">
        <f t="shared" si="89"/>
        <v>0.95869565217391317</v>
      </c>
      <c r="BP96" s="107">
        <f t="shared" si="90"/>
        <v>1.0707070707070707</v>
      </c>
      <c r="BQ96" s="107">
        <f t="shared" si="92"/>
        <v>0.9373076923076924</v>
      </c>
      <c r="BR96" s="107">
        <f t="shared" si="93"/>
        <v>0.91470588235294115</v>
      </c>
      <c r="BS96" s="107">
        <f t="shared" si="94"/>
        <v>0.88961748633879789</v>
      </c>
      <c r="BT96" s="107">
        <f t="shared" si="95"/>
        <v>0.93511450381679384</v>
      </c>
      <c r="BU96" s="107">
        <f t="shared" si="96"/>
        <v>0.95212765957446799</v>
      </c>
      <c r="BV96" s="107">
        <f t="shared" si="97"/>
        <v>0.9821428571428571</v>
      </c>
      <c r="BW96" s="108">
        <f t="shared" si="98"/>
        <v>0.94527363184079605</v>
      </c>
    </row>
    <row r="97" spans="1:75" x14ac:dyDescent="0.15">
      <c r="A97" s="98" t="s">
        <v>512</v>
      </c>
      <c r="B97" s="94">
        <v>4.1399999999999997</v>
      </c>
      <c r="C97" s="94">
        <v>0.15</v>
      </c>
      <c r="D97" s="94">
        <v>1.1000000000000001</v>
      </c>
      <c r="E97" s="94">
        <v>0.11</v>
      </c>
      <c r="F97" s="106">
        <v>67000</v>
      </c>
      <c r="G97" s="106">
        <v>2300</v>
      </c>
      <c r="H97" s="94">
        <v>997</v>
      </c>
      <c r="I97" s="94">
        <v>24</v>
      </c>
      <c r="J97" s="106">
        <v>77100</v>
      </c>
      <c r="K97" s="106">
        <v>2900</v>
      </c>
      <c r="L97" s="94">
        <v>31.1</v>
      </c>
      <c r="M97" s="94">
        <v>1.1000000000000001</v>
      </c>
      <c r="N97" s="94">
        <v>15130</v>
      </c>
      <c r="O97" s="94">
        <v>460</v>
      </c>
      <c r="P97" s="94">
        <v>332</v>
      </c>
      <c r="Q97" s="94">
        <v>10</v>
      </c>
      <c r="R97" s="94">
        <v>291</v>
      </c>
      <c r="S97" s="94">
        <v>11</v>
      </c>
      <c r="T97" s="94">
        <v>1351</v>
      </c>
      <c r="U97" s="94">
        <v>32</v>
      </c>
      <c r="V97" s="94">
        <v>45</v>
      </c>
      <c r="W97" s="94">
        <v>1.5</v>
      </c>
      <c r="X97" s="94">
        <v>115.2</v>
      </c>
      <c r="Y97" s="94">
        <v>4.4000000000000004</v>
      </c>
      <c r="Z97" s="94">
        <v>117.7</v>
      </c>
      <c r="AA97" s="94">
        <v>3.8</v>
      </c>
      <c r="AB97" s="94">
        <v>109.6</v>
      </c>
      <c r="AC97" s="94">
        <v>3.7</v>
      </c>
      <c r="AD97" s="94">
        <v>8.6999999999999993</v>
      </c>
      <c r="AE97" s="94">
        <v>0.3</v>
      </c>
      <c r="AF97" s="94">
        <v>404</v>
      </c>
      <c r="AG97" s="94">
        <v>12</v>
      </c>
      <c r="AH97" s="94">
        <v>24.52</v>
      </c>
      <c r="AI97" s="94">
        <v>0.8</v>
      </c>
      <c r="AJ97" s="94">
        <v>153.4</v>
      </c>
      <c r="AK97" s="94">
        <v>5</v>
      </c>
      <c r="AL97" s="94">
        <v>16.29</v>
      </c>
      <c r="AM97" s="94">
        <v>0.5</v>
      </c>
      <c r="AN97" s="94">
        <v>121.9</v>
      </c>
      <c r="AO97" s="94">
        <v>3.1</v>
      </c>
      <c r="AP97" s="94">
        <v>37</v>
      </c>
      <c r="AQ97" s="94">
        <v>1.1000000000000001</v>
      </c>
      <c r="AR97" s="94">
        <v>6.16</v>
      </c>
      <c r="AS97" s="94">
        <v>0.23</v>
      </c>
      <c r="AT97" s="94">
        <v>1.972</v>
      </c>
      <c r="AU97" s="94">
        <v>8.1000000000000003E-2</v>
      </c>
      <c r="AV97" s="94"/>
      <c r="AW97" s="94"/>
      <c r="AX97" s="94"/>
      <c r="AY97" s="94"/>
      <c r="AZ97" s="94" t="str">
        <f t="shared" si="75"/>
        <v>BHVO_13</v>
      </c>
      <c r="BA97" s="107">
        <f t="shared" si="91"/>
        <v>0.94090909090909081</v>
      </c>
      <c r="BB97" s="107">
        <f t="shared" si="76"/>
        <v>0.84615384615384615</v>
      </c>
      <c r="BC97" s="107">
        <f t="shared" si="77"/>
        <v>1.8617603453538571</v>
      </c>
      <c r="BD97" s="107">
        <f t="shared" si="78"/>
        <v>1.5756536358879005</v>
      </c>
      <c r="BE97" s="107">
        <f t="shared" si="79"/>
        <v>0.94630213257695139</v>
      </c>
      <c r="BF97" s="107">
        <f t="shared" si="80"/>
        <v>0.9424242424242425</v>
      </c>
      <c r="BG97" s="107">
        <f t="shared" si="81"/>
        <v>0.92822085889570549</v>
      </c>
      <c r="BH97" s="107">
        <f t="shared" si="82"/>
        <v>1.0779220779220779</v>
      </c>
      <c r="BI97" s="107">
        <f t="shared" si="83"/>
        <v>0.99317406143344711</v>
      </c>
      <c r="BJ97" s="107">
        <f t="shared" si="84"/>
        <v>1.0261455277414933</v>
      </c>
      <c r="BK97" s="107">
        <f t="shared" si="85"/>
        <v>1.0227272727272727</v>
      </c>
      <c r="BL97" s="107">
        <f t="shared" si="86"/>
        <v>0.99310344827586206</v>
      </c>
      <c r="BM97" s="107">
        <f t="shared" si="87"/>
        <v>0.92677165354330715</v>
      </c>
      <c r="BN97" s="107">
        <f t="shared" si="88"/>
        <v>1.0745098039215686</v>
      </c>
      <c r="BO97" s="107">
        <f t="shared" si="89"/>
        <v>0.94565217391304346</v>
      </c>
      <c r="BP97" s="107">
        <f t="shared" si="90"/>
        <v>1.0202020202020201</v>
      </c>
      <c r="BQ97" s="107">
        <f t="shared" si="92"/>
        <v>0.94307692307692303</v>
      </c>
      <c r="BR97" s="107">
        <f t="shared" si="93"/>
        <v>0.90235294117647058</v>
      </c>
      <c r="BS97" s="107">
        <f t="shared" si="94"/>
        <v>0.89016393442622943</v>
      </c>
      <c r="BT97" s="107">
        <f t="shared" si="95"/>
        <v>0.93053435114503824</v>
      </c>
      <c r="BU97" s="107">
        <f t="shared" si="96"/>
        <v>0.98404255319148937</v>
      </c>
      <c r="BV97" s="107">
        <f t="shared" si="97"/>
        <v>1</v>
      </c>
      <c r="BW97" s="108">
        <f t="shared" si="98"/>
        <v>0.98109452736318414</v>
      </c>
    </row>
    <row r="98" spans="1:75" x14ac:dyDescent="0.15">
      <c r="A98" s="98" t="s">
        <v>513</v>
      </c>
      <c r="B98" s="94">
        <v>4.28</v>
      </c>
      <c r="C98" s="94">
        <v>0.16</v>
      </c>
      <c r="D98" s="94">
        <v>1</v>
      </c>
      <c r="E98" s="94">
        <v>0.13</v>
      </c>
      <c r="F98" s="106">
        <v>71400</v>
      </c>
      <c r="G98" s="106">
        <v>2200</v>
      </c>
      <c r="H98" s="94">
        <v>1007</v>
      </c>
      <c r="I98" s="94">
        <v>20</v>
      </c>
      <c r="J98" s="106">
        <v>76800</v>
      </c>
      <c r="K98" s="106">
        <v>2900</v>
      </c>
      <c r="L98" s="94">
        <v>30.8</v>
      </c>
      <c r="M98" s="94">
        <v>1.1000000000000001</v>
      </c>
      <c r="N98" s="94">
        <v>15020</v>
      </c>
      <c r="O98" s="94">
        <v>460</v>
      </c>
      <c r="P98" s="94">
        <v>338.3</v>
      </c>
      <c r="Q98" s="94">
        <v>9.5</v>
      </c>
      <c r="R98" s="94">
        <v>293.89999999999998</v>
      </c>
      <c r="S98" s="94">
        <v>8.9</v>
      </c>
      <c r="T98" s="94">
        <v>1375</v>
      </c>
      <c r="U98" s="94">
        <v>36</v>
      </c>
      <c r="V98" s="94">
        <v>47.1</v>
      </c>
      <c r="W98" s="94">
        <v>1.7</v>
      </c>
      <c r="X98" s="94">
        <v>114.8</v>
      </c>
      <c r="Y98" s="94">
        <v>3.4</v>
      </c>
      <c r="Z98" s="94">
        <v>119.3</v>
      </c>
      <c r="AA98" s="94">
        <v>4.5</v>
      </c>
      <c r="AB98" s="94">
        <v>113.7</v>
      </c>
      <c r="AC98" s="94">
        <v>4.2</v>
      </c>
      <c r="AD98" s="94">
        <v>8.2799999999999994</v>
      </c>
      <c r="AE98" s="94">
        <v>0.22</v>
      </c>
      <c r="AF98" s="94">
        <v>410</v>
      </c>
      <c r="AG98" s="94">
        <v>15</v>
      </c>
      <c r="AH98" s="94">
        <v>25.65</v>
      </c>
      <c r="AI98" s="94">
        <v>0.84</v>
      </c>
      <c r="AJ98" s="94">
        <v>152.9</v>
      </c>
      <c r="AK98" s="94">
        <v>3.7</v>
      </c>
      <c r="AL98" s="94">
        <v>16.649999999999999</v>
      </c>
      <c r="AM98" s="94">
        <v>0.47</v>
      </c>
      <c r="AN98" s="94">
        <v>123.2</v>
      </c>
      <c r="AO98" s="94">
        <v>4.3</v>
      </c>
      <c r="AP98" s="94">
        <v>36.6</v>
      </c>
      <c r="AQ98" s="94">
        <v>1.1000000000000001</v>
      </c>
      <c r="AR98" s="94">
        <v>6.02</v>
      </c>
      <c r="AS98" s="94">
        <v>0.2</v>
      </c>
      <c r="AT98" s="94">
        <v>1.857</v>
      </c>
      <c r="AU98" s="94">
        <v>7.5999999999999998E-2</v>
      </c>
      <c r="AV98" s="94"/>
      <c r="AW98" s="94"/>
      <c r="AX98" s="94"/>
      <c r="AY98" s="94"/>
      <c r="AZ98" s="94" t="str">
        <f t="shared" si="75"/>
        <v>BHVO_14</v>
      </c>
      <c r="BA98" s="107">
        <f t="shared" si="91"/>
        <v>0.97272727272727266</v>
      </c>
      <c r="BB98" s="107">
        <f t="shared" si="76"/>
        <v>0.76923076923076916</v>
      </c>
      <c r="BC98" s="107">
        <f t="shared" si="77"/>
        <v>1.9840252038547073</v>
      </c>
      <c r="BD98" s="107">
        <f t="shared" si="78"/>
        <v>1.59145758409139</v>
      </c>
      <c r="BE98" s="107">
        <f t="shared" si="79"/>
        <v>0.94262002311167137</v>
      </c>
      <c r="BF98" s="107">
        <f t="shared" si="80"/>
        <v>0.93333333333333335</v>
      </c>
      <c r="BG98" s="107">
        <f t="shared" si="81"/>
        <v>0.92147239263803682</v>
      </c>
      <c r="BH98" s="107">
        <f t="shared" si="82"/>
        <v>1.0983766233766235</v>
      </c>
      <c r="BI98" s="107">
        <f t="shared" si="83"/>
        <v>1.0030716723549487</v>
      </c>
      <c r="BJ98" s="107">
        <f t="shared" si="84"/>
        <v>1.0443746118760573</v>
      </c>
      <c r="BK98" s="107">
        <f t="shared" si="85"/>
        <v>1.0704545454545455</v>
      </c>
      <c r="BL98" s="107">
        <f t="shared" si="86"/>
        <v>0.98965517241379308</v>
      </c>
      <c r="BM98" s="107">
        <f t="shared" si="87"/>
        <v>0.93937007874015743</v>
      </c>
      <c r="BN98" s="107">
        <f t="shared" si="88"/>
        <v>1.1147058823529412</v>
      </c>
      <c r="BO98" s="107">
        <f t="shared" si="89"/>
        <v>0.9</v>
      </c>
      <c r="BP98" s="107">
        <f t="shared" si="90"/>
        <v>1.0353535353535352</v>
      </c>
      <c r="BQ98" s="107">
        <f t="shared" si="92"/>
        <v>0.98653846153846148</v>
      </c>
      <c r="BR98" s="107">
        <f t="shared" si="93"/>
        <v>0.89941176470588236</v>
      </c>
      <c r="BS98" s="107">
        <f t="shared" si="94"/>
        <v>0.90983606557377039</v>
      </c>
      <c r="BT98" s="107">
        <f t="shared" si="95"/>
        <v>0.94045801526717554</v>
      </c>
      <c r="BU98" s="107">
        <f t="shared" si="96"/>
        <v>0.97340425531914898</v>
      </c>
      <c r="BV98" s="107">
        <f t="shared" si="97"/>
        <v>0.97727272727272718</v>
      </c>
      <c r="BW98" s="108">
        <f t="shared" si="98"/>
        <v>0.92388059701492542</v>
      </c>
    </row>
    <row r="99" spans="1:75" x14ac:dyDescent="0.15">
      <c r="A99" s="98" t="s">
        <v>521</v>
      </c>
      <c r="B99" s="94">
        <v>4.3899999999999997</v>
      </c>
      <c r="C99" s="94">
        <v>0.19</v>
      </c>
      <c r="D99" s="94">
        <v>1.17</v>
      </c>
      <c r="E99" s="94">
        <v>0.12</v>
      </c>
      <c r="F99" s="106">
        <v>70800</v>
      </c>
      <c r="G99" s="106">
        <v>2000</v>
      </c>
      <c r="H99" s="94">
        <v>1017</v>
      </c>
      <c r="I99" s="94">
        <v>24</v>
      </c>
      <c r="J99" s="106">
        <v>80600</v>
      </c>
      <c r="K99" s="106">
        <v>2500</v>
      </c>
      <c r="L99" s="94">
        <v>32.450000000000003</v>
      </c>
      <c r="M99" s="94">
        <v>0.89</v>
      </c>
      <c r="N99" s="94">
        <v>15690</v>
      </c>
      <c r="O99" s="94">
        <v>440</v>
      </c>
      <c r="P99" s="94">
        <v>339</v>
      </c>
      <c r="Q99" s="94">
        <v>12</v>
      </c>
      <c r="R99" s="94">
        <v>299</v>
      </c>
      <c r="S99" s="94">
        <v>11</v>
      </c>
      <c r="T99" s="94">
        <v>1416</v>
      </c>
      <c r="U99" s="94">
        <v>39</v>
      </c>
      <c r="V99" s="94">
        <v>46.1</v>
      </c>
      <c r="W99" s="94">
        <v>1.5</v>
      </c>
      <c r="X99" s="94">
        <v>117.6</v>
      </c>
      <c r="Y99" s="94">
        <v>4</v>
      </c>
      <c r="Z99" s="94">
        <v>121.5</v>
      </c>
      <c r="AA99" s="94">
        <v>4</v>
      </c>
      <c r="AB99" s="94">
        <v>116.6</v>
      </c>
      <c r="AC99" s="94">
        <v>3.8</v>
      </c>
      <c r="AD99" s="94">
        <v>8.82</v>
      </c>
      <c r="AE99" s="94">
        <v>0.27</v>
      </c>
      <c r="AF99" s="94">
        <v>425</v>
      </c>
      <c r="AG99" s="94">
        <v>13</v>
      </c>
      <c r="AH99" s="94">
        <v>25.4</v>
      </c>
      <c r="AI99" s="94">
        <v>0.85</v>
      </c>
      <c r="AJ99" s="94">
        <v>159.1</v>
      </c>
      <c r="AK99" s="94">
        <v>4.3</v>
      </c>
      <c r="AL99" s="94">
        <v>16.86</v>
      </c>
      <c r="AM99" s="94">
        <v>0.56999999999999995</v>
      </c>
      <c r="AN99" s="94">
        <v>128.6</v>
      </c>
      <c r="AO99" s="94">
        <v>4.0999999999999996</v>
      </c>
      <c r="AP99" s="94">
        <v>36.700000000000003</v>
      </c>
      <c r="AQ99" s="94">
        <v>1.3</v>
      </c>
      <c r="AR99" s="94">
        <v>5.97</v>
      </c>
      <c r="AS99" s="94">
        <v>0.18</v>
      </c>
      <c r="AT99" s="94">
        <v>1.9610000000000001</v>
      </c>
      <c r="AU99" s="94">
        <v>7.1999999999999995E-2</v>
      </c>
      <c r="AV99" s="94"/>
      <c r="AW99" s="94"/>
      <c r="AX99" s="94"/>
      <c r="AY99" s="94"/>
      <c r="AZ99" s="94" t="str">
        <f t="shared" si="75"/>
        <v>BHVO_15</v>
      </c>
      <c r="BA99" s="107">
        <f t="shared" si="91"/>
        <v>0.99772727272727257</v>
      </c>
      <c r="BB99" s="107">
        <f t="shared" si="76"/>
        <v>0.89999999999999991</v>
      </c>
      <c r="BC99" s="107">
        <f t="shared" si="77"/>
        <v>1.9673527231500461</v>
      </c>
      <c r="BD99" s="107">
        <f t="shared" si="78"/>
        <v>1.6072615322948793</v>
      </c>
      <c r="BE99" s="107">
        <f t="shared" si="79"/>
        <v>0.98926007633855095</v>
      </c>
      <c r="BF99" s="107">
        <f t="shared" si="80"/>
        <v>0.98333333333333339</v>
      </c>
      <c r="BG99" s="107">
        <f t="shared" si="81"/>
        <v>0.96257668711656441</v>
      </c>
      <c r="BH99" s="107">
        <f t="shared" si="82"/>
        <v>1.1006493506493507</v>
      </c>
      <c r="BI99" s="107">
        <f t="shared" si="83"/>
        <v>1.0204778156996588</v>
      </c>
      <c r="BJ99" s="107">
        <f t="shared" si="84"/>
        <v>1.0755159639392706</v>
      </c>
      <c r="BK99" s="107">
        <f t="shared" si="85"/>
        <v>1.0477272727272728</v>
      </c>
      <c r="BL99" s="107">
        <f t="shared" si="86"/>
        <v>1.0137931034482759</v>
      </c>
      <c r="BM99" s="107">
        <f t="shared" si="87"/>
        <v>0.95669291338582674</v>
      </c>
      <c r="BN99" s="107">
        <f t="shared" si="88"/>
        <v>1.1431372549019607</v>
      </c>
      <c r="BO99" s="107">
        <f t="shared" si="89"/>
        <v>0.95869565217391317</v>
      </c>
      <c r="BP99" s="107">
        <f t="shared" si="90"/>
        <v>1.0732323232323233</v>
      </c>
      <c r="BQ99" s="107">
        <f t="shared" si="92"/>
        <v>0.97692307692307689</v>
      </c>
      <c r="BR99" s="107">
        <f t="shared" si="93"/>
        <v>0.93588235294117639</v>
      </c>
      <c r="BS99" s="107">
        <f t="shared" si="94"/>
        <v>0.92131147540983604</v>
      </c>
      <c r="BT99" s="107">
        <f t="shared" si="95"/>
        <v>0.98167938931297705</v>
      </c>
      <c r="BU99" s="107">
        <f t="shared" si="96"/>
        <v>0.97606382978723405</v>
      </c>
      <c r="BV99" s="107">
        <f t="shared" si="97"/>
        <v>0.9691558441558441</v>
      </c>
      <c r="BW99" s="108">
        <f t="shared" si="98"/>
        <v>0.97562189054726378</v>
      </c>
    </row>
    <row r="100" spans="1:75" x14ac:dyDescent="0.15">
      <c r="A100" s="98" t="s">
        <v>522</v>
      </c>
      <c r="B100" s="94">
        <v>4.46</v>
      </c>
      <c r="C100" s="94">
        <v>0.17</v>
      </c>
      <c r="D100" s="94">
        <v>1.0289999999999999</v>
      </c>
      <c r="E100" s="94">
        <v>9.9000000000000005E-2</v>
      </c>
      <c r="F100" s="106">
        <v>70400</v>
      </c>
      <c r="G100" s="106">
        <v>1500</v>
      </c>
      <c r="H100" s="94">
        <v>1024</v>
      </c>
      <c r="I100" s="94">
        <v>29</v>
      </c>
      <c r="J100" s="106">
        <v>81600</v>
      </c>
      <c r="K100" s="106">
        <v>3100</v>
      </c>
      <c r="L100" s="94">
        <v>32.299999999999997</v>
      </c>
      <c r="M100" s="94">
        <v>1.2</v>
      </c>
      <c r="N100" s="94">
        <v>15960</v>
      </c>
      <c r="O100" s="94">
        <v>520</v>
      </c>
      <c r="P100" s="94">
        <v>341.6</v>
      </c>
      <c r="Q100" s="94">
        <v>9.4</v>
      </c>
      <c r="R100" s="94">
        <v>298</v>
      </c>
      <c r="S100" s="94">
        <v>10</v>
      </c>
      <c r="T100" s="94">
        <v>1445</v>
      </c>
      <c r="U100" s="94">
        <v>50</v>
      </c>
      <c r="V100" s="94">
        <v>46.2</v>
      </c>
      <c r="W100" s="94">
        <v>1.6</v>
      </c>
      <c r="X100" s="94">
        <v>116.3</v>
      </c>
      <c r="Y100" s="94">
        <v>4.2</v>
      </c>
      <c r="Z100" s="94">
        <v>125.3</v>
      </c>
      <c r="AA100" s="94">
        <v>4.7</v>
      </c>
      <c r="AB100" s="94">
        <v>116.8</v>
      </c>
      <c r="AC100" s="94">
        <v>4.3</v>
      </c>
      <c r="AD100" s="94">
        <v>8.94</v>
      </c>
      <c r="AE100" s="94">
        <v>0.35</v>
      </c>
      <c r="AF100" s="94">
        <v>433</v>
      </c>
      <c r="AG100" s="94">
        <v>16</v>
      </c>
      <c r="AH100" s="94">
        <v>25.81</v>
      </c>
      <c r="AI100" s="94">
        <v>0.97</v>
      </c>
      <c r="AJ100" s="94">
        <v>160.19999999999999</v>
      </c>
      <c r="AK100" s="94">
        <v>5.3</v>
      </c>
      <c r="AL100" s="94">
        <v>16.7</v>
      </c>
      <c r="AM100" s="94">
        <v>0.71</v>
      </c>
      <c r="AN100" s="94">
        <v>130.4</v>
      </c>
      <c r="AO100" s="94">
        <v>4.3</v>
      </c>
      <c r="AP100" s="94">
        <v>37.9</v>
      </c>
      <c r="AQ100" s="94">
        <v>1.3</v>
      </c>
      <c r="AR100" s="94">
        <v>6.01</v>
      </c>
      <c r="AS100" s="94">
        <v>0.23</v>
      </c>
      <c r="AT100" s="94">
        <v>1.861</v>
      </c>
      <c r="AU100" s="94">
        <v>8.8999999999999996E-2</v>
      </c>
      <c r="AV100" s="94"/>
      <c r="AW100" s="94"/>
      <c r="AX100" s="94"/>
      <c r="AY100" s="94"/>
      <c r="AZ100" s="94" t="str">
        <f t="shared" si="75"/>
        <v>BHVO_16</v>
      </c>
      <c r="BA100" s="107">
        <f t="shared" si="91"/>
        <v>1.0136363636363634</v>
      </c>
      <c r="BB100" s="107">
        <f t="shared" si="76"/>
        <v>0.79153846153846141</v>
      </c>
      <c r="BC100" s="107">
        <f t="shared" si="77"/>
        <v>1.956237736013605</v>
      </c>
      <c r="BD100" s="107">
        <f t="shared" si="78"/>
        <v>1.6183242960373221</v>
      </c>
      <c r="BE100" s="107">
        <f t="shared" si="79"/>
        <v>1.0015337745561508</v>
      </c>
      <c r="BF100" s="107">
        <f t="shared" si="80"/>
        <v>0.97878787878787865</v>
      </c>
      <c r="BG100" s="107">
        <f t="shared" si="81"/>
        <v>0.97914110429447854</v>
      </c>
      <c r="BH100" s="107">
        <f t="shared" si="82"/>
        <v>1.1090909090909091</v>
      </c>
      <c r="BI100" s="107">
        <f t="shared" si="83"/>
        <v>1.0170648464163823</v>
      </c>
      <c r="BJ100" s="107">
        <f t="shared" si="84"/>
        <v>1.0975427739352019</v>
      </c>
      <c r="BK100" s="107">
        <f t="shared" si="85"/>
        <v>1.05</v>
      </c>
      <c r="BL100" s="107">
        <f t="shared" si="86"/>
        <v>1.0025862068965516</v>
      </c>
      <c r="BM100" s="107">
        <f t="shared" si="87"/>
        <v>0.98661417322834644</v>
      </c>
      <c r="BN100" s="107">
        <f t="shared" si="88"/>
        <v>1.1450980392156862</v>
      </c>
      <c r="BO100" s="107">
        <f t="shared" si="89"/>
        <v>0.97173913043478266</v>
      </c>
      <c r="BP100" s="107">
        <f t="shared" si="90"/>
        <v>1.0934343434343434</v>
      </c>
      <c r="BQ100" s="107">
        <f t="shared" si="92"/>
        <v>0.99269230769230765</v>
      </c>
      <c r="BR100" s="107">
        <f t="shared" si="93"/>
        <v>0.9423529411764705</v>
      </c>
      <c r="BS100" s="107">
        <f t="shared" si="94"/>
        <v>0.91256830601092886</v>
      </c>
      <c r="BT100" s="107">
        <f t="shared" si="95"/>
        <v>0.99541984732824429</v>
      </c>
      <c r="BU100" s="107">
        <f t="shared" si="96"/>
        <v>1.0079787234042552</v>
      </c>
      <c r="BV100" s="107">
        <f t="shared" si="97"/>
        <v>0.97564935064935054</v>
      </c>
      <c r="BW100" s="108">
        <f t="shared" si="98"/>
        <v>0.92587064676616926</v>
      </c>
    </row>
    <row r="101" spans="1:75" x14ac:dyDescent="0.15">
      <c r="A101" s="98" t="s">
        <v>523</v>
      </c>
      <c r="B101" s="94">
        <v>4.58</v>
      </c>
      <c r="C101" s="94">
        <v>0.18</v>
      </c>
      <c r="D101" s="94">
        <v>1.23</v>
      </c>
      <c r="E101" s="94">
        <v>0.12</v>
      </c>
      <c r="F101" s="106">
        <v>70400</v>
      </c>
      <c r="G101" s="106">
        <v>1900</v>
      </c>
      <c r="H101" s="94">
        <v>1032</v>
      </c>
      <c r="I101" s="94">
        <v>19</v>
      </c>
      <c r="J101" s="106">
        <v>83100</v>
      </c>
      <c r="K101" s="106">
        <v>2500</v>
      </c>
      <c r="L101" s="94">
        <v>32.200000000000003</v>
      </c>
      <c r="M101" s="94">
        <v>1.1000000000000001</v>
      </c>
      <c r="N101" s="94">
        <v>16030</v>
      </c>
      <c r="O101" s="94">
        <v>450</v>
      </c>
      <c r="P101" s="94">
        <v>354.7</v>
      </c>
      <c r="Q101" s="94">
        <v>9.6</v>
      </c>
      <c r="R101" s="94">
        <v>306</v>
      </c>
      <c r="S101" s="94">
        <v>11</v>
      </c>
      <c r="T101" s="94">
        <v>1430</v>
      </c>
      <c r="U101" s="94">
        <v>34</v>
      </c>
      <c r="V101" s="94">
        <v>47.8</v>
      </c>
      <c r="W101" s="94">
        <v>1.4</v>
      </c>
      <c r="X101" s="94">
        <v>122.5</v>
      </c>
      <c r="Y101" s="94">
        <v>4.2</v>
      </c>
      <c r="Z101" s="94">
        <v>123.9</v>
      </c>
      <c r="AA101" s="94">
        <v>3.3</v>
      </c>
      <c r="AB101" s="94">
        <v>120.9</v>
      </c>
      <c r="AC101" s="94">
        <v>4.8</v>
      </c>
      <c r="AD101" s="94">
        <v>8.9700000000000006</v>
      </c>
      <c r="AE101" s="94">
        <v>0.23</v>
      </c>
      <c r="AF101" s="94">
        <v>425</v>
      </c>
      <c r="AG101" s="94">
        <v>14</v>
      </c>
      <c r="AH101" s="94">
        <v>26.19</v>
      </c>
      <c r="AI101" s="94">
        <v>0.99</v>
      </c>
      <c r="AJ101" s="94">
        <v>159.9</v>
      </c>
      <c r="AK101" s="94">
        <v>5</v>
      </c>
      <c r="AL101" s="94">
        <v>17.13</v>
      </c>
      <c r="AM101" s="94">
        <v>0.54</v>
      </c>
      <c r="AN101" s="94">
        <v>124.8</v>
      </c>
      <c r="AO101" s="94">
        <v>4.8</v>
      </c>
      <c r="AP101" s="94">
        <v>38.5</v>
      </c>
      <c r="AQ101" s="94">
        <v>1.3</v>
      </c>
      <c r="AR101" s="94">
        <v>6.01</v>
      </c>
      <c r="AS101" s="94">
        <v>0.2</v>
      </c>
      <c r="AT101" s="94">
        <v>1.8759999999999999</v>
      </c>
      <c r="AU101" s="94">
        <v>7.5999999999999998E-2</v>
      </c>
      <c r="AV101" s="94"/>
      <c r="AW101" s="94"/>
      <c r="AX101" s="94"/>
      <c r="AY101" s="94"/>
      <c r="AZ101" s="94" t="str">
        <f t="shared" si="75"/>
        <v>BHVO_17</v>
      </c>
      <c r="BA101" s="107">
        <f t="shared" si="91"/>
        <v>1.0409090909090908</v>
      </c>
      <c r="BB101" s="107">
        <f t="shared" si="76"/>
        <v>0.94615384615384612</v>
      </c>
      <c r="BC101" s="107">
        <f t="shared" si="77"/>
        <v>1.956237736013605</v>
      </c>
      <c r="BD101" s="107">
        <f t="shared" si="78"/>
        <v>1.6309674546001136</v>
      </c>
      <c r="BE101" s="107">
        <f t="shared" si="79"/>
        <v>1.0199443218825508</v>
      </c>
      <c r="BF101" s="107">
        <f t="shared" si="80"/>
        <v>0.97575757575757582</v>
      </c>
      <c r="BG101" s="107">
        <f t="shared" si="81"/>
        <v>0.98343558282208587</v>
      </c>
      <c r="BH101" s="107">
        <f t="shared" si="82"/>
        <v>1.1516233766233765</v>
      </c>
      <c r="BI101" s="107">
        <f t="shared" si="83"/>
        <v>1.0443686006825939</v>
      </c>
      <c r="BJ101" s="107">
        <f t="shared" si="84"/>
        <v>1.0861495963510996</v>
      </c>
      <c r="BK101" s="107">
        <f t="shared" si="85"/>
        <v>1.0863636363636362</v>
      </c>
      <c r="BL101" s="107">
        <f t="shared" si="86"/>
        <v>1.0560344827586208</v>
      </c>
      <c r="BM101" s="107">
        <f t="shared" si="87"/>
        <v>0.97559055118110238</v>
      </c>
      <c r="BN101" s="107">
        <f t="shared" si="88"/>
        <v>1.1852941176470588</v>
      </c>
      <c r="BO101" s="107">
        <f t="shared" si="89"/>
        <v>0.9750000000000002</v>
      </c>
      <c r="BP101" s="107">
        <f t="shared" si="90"/>
        <v>1.0732323232323233</v>
      </c>
      <c r="BQ101" s="107">
        <f t="shared" si="92"/>
        <v>1.0073076923076925</v>
      </c>
      <c r="BR101" s="107">
        <f t="shared" si="93"/>
        <v>0.94058823529411772</v>
      </c>
      <c r="BS101" s="107">
        <f t="shared" si="94"/>
        <v>0.93606557377049171</v>
      </c>
      <c r="BT101" s="107">
        <f t="shared" si="95"/>
        <v>0.95267175572519081</v>
      </c>
      <c r="BU101" s="107">
        <f t="shared" si="96"/>
        <v>1.0239361702127658</v>
      </c>
      <c r="BV101" s="107">
        <f t="shared" si="97"/>
        <v>0.97564935064935054</v>
      </c>
      <c r="BW101" s="108">
        <f t="shared" si="98"/>
        <v>0.93333333333333335</v>
      </c>
    </row>
    <row r="102" spans="1:75" x14ac:dyDescent="0.15">
      <c r="A102" s="98" t="s">
        <v>524</v>
      </c>
      <c r="B102" s="94">
        <v>4.43</v>
      </c>
      <c r="C102" s="94">
        <v>0.16</v>
      </c>
      <c r="D102" s="94">
        <v>1.06</v>
      </c>
      <c r="E102" s="94">
        <v>0.13</v>
      </c>
      <c r="F102" s="106">
        <v>69400</v>
      </c>
      <c r="G102" s="106">
        <v>1700</v>
      </c>
      <c r="H102" s="94">
        <v>1042</v>
      </c>
      <c r="I102" s="94">
        <v>30</v>
      </c>
      <c r="J102" s="106">
        <v>83700</v>
      </c>
      <c r="K102" s="106">
        <v>2900</v>
      </c>
      <c r="L102" s="94">
        <v>32.799999999999997</v>
      </c>
      <c r="M102" s="94">
        <v>1</v>
      </c>
      <c r="N102" s="94">
        <v>16420</v>
      </c>
      <c r="O102" s="94">
        <v>450</v>
      </c>
      <c r="P102" s="94">
        <v>343</v>
      </c>
      <c r="Q102" s="94">
        <v>12</v>
      </c>
      <c r="R102" s="94">
        <v>287.39999999999998</v>
      </c>
      <c r="S102" s="94">
        <v>9.4</v>
      </c>
      <c r="T102" s="94">
        <v>1445</v>
      </c>
      <c r="U102" s="94">
        <v>41</v>
      </c>
      <c r="V102" s="94">
        <v>47</v>
      </c>
      <c r="W102" s="94">
        <v>1.5</v>
      </c>
      <c r="X102" s="94">
        <v>118.3</v>
      </c>
      <c r="Y102" s="94">
        <v>4.5</v>
      </c>
      <c r="Z102" s="94">
        <v>122.6</v>
      </c>
      <c r="AA102" s="94">
        <v>5</v>
      </c>
      <c r="AB102" s="94">
        <v>120.6</v>
      </c>
      <c r="AC102" s="94">
        <v>3.6</v>
      </c>
      <c r="AD102" s="94">
        <v>8.9600000000000009</v>
      </c>
      <c r="AE102" s="94">
        <v>0.31</v>
      </c>
      <c r="AF102" s="94">
        <v>431</v>
      </c>
      <c r="AG102" s="94">
        <v>14</v>
      </c>
      <c r="AH102" s="94">
        <v>25.14</v>
      </c>
      <c r="AI102" s="94">
        <v>0.75</v>
      </c>
      <c r="AJ102" s="94">
        <v>163.9</v>
      </c>
      <c r="AK102" s="94">
        <v>6.9</v>
      </c>
      <c r="AL102" s="94">
        <v>16.809999999999999</v>
      </c>
      <c r="AM102" s="94">
        <v>0.56999999999999995</v>
      </c>
      <c r="AN102" s="94">
        <v>128.9</v>
      </c>
      <c r="AO102" s="94">
        <v>4</v>
      </c>
      <c r="AP102" s="94">
        <v>37.799999999999997</v>
      </c>
      <c r="AQ102" s="94">
        <v>1.1000000000000001</v>
      </c>
      <c r="AR102" s="94">
        <v>6.11</v>
      </c>
      <c r="AS102" s="94">
        <v>0.23</v>
      </c>
      <c r="AT102" s="94">
        <v>1.88</v>
      </c>
      <c r="AU102" s="94">
        <v>7.9000000000000001E-2</v>
      </c>
      <c r="AV102" s="94"/>
      <c r="AW102" s="94"/>
      <c r="AX102" s="94"/>
      <c r="AY102" s="94"/>
      <c r="AZ102" s="94" t="str">
        <f t="shared" si="75"/>
        <v>BHVO_18</v>
      </c>
      <c r="BA102" s="107">
        <f t="shared" si="91"/>
        <v>1.0068181818181816</v>
      </c>
      <c r="BB102" s="107">
        <f t="shared" si="76"/>
        <v>0.81538461538461537</v>
      </c>
      <c r="BC102" s="107">
        <f t="shared" si="77"/>
        <v>1.9284502681725026</v>
      </c>
      <c r="BD102" s="107">
        <f t="shared" si="78"/>
        <v>1.6467714028036031</v>
      </c>
      <c r="BE102" s="107">
        <f t="shared" si="79"/>
        <v>1.0273085408131106</v>
      </c>
      <c r="BF102" s="107">
        <f t="shared" si="80"/>
        <v>0.9939393939393939</v>
      </c>
      <c r="BG102" s="107">
        <f t="shared" si="81"/>
        <v>1.007361963190184</v>
      </c>
      <c r="BH102" s="107">
        <f t="shared" si="82"/>
        <v>1.1136363636363635</v>
      </c>
      <c r="BI102" s="107">
        <f t="shared" si="83"/>
        <v>0.98088737201365184</v>
      </c>
      <c r="BJ102" s="107">
        <f t="shared" si="84"/>
        <v>1.0975427739352019</v>
      </c>
      <c r="BK102" s="107">
        <f t="shared" si="85"/>
        <v>1.0681818181818181</v>
      </c>
      <c r="BL102" s="107">
        <f t="shared" si="86"/>
        <v>1.0198275862068966</v>
      </c>
      <c r="BM102" s="107">
        <f t="shared" si="87"/>
        <v>0.96535433070866139</v>
      </c>
      <c r="BN102" s="107">
        <f t="shared" si="88"/>
        <v>1.1823529411764706</v>
      </c>
      <c r="BO102" s="107">
        <f t="shared" si="89"/>
        <v>0.97391304347826102</v>
      </c>
      <c r="BP102" s="107">
        <f t="shared" si="90"/>
        <v>1.0883838383838385</v>
      </c>
      <c r="BQ102" s="107">
        <f t="shared" si="92"/>
        <v>0.966923076923077</v>
      </c>
      <c r="BR102" s="107">
        <f t="shared" si="93"/>
        <v>0.96411764705882352</v>
      </c>
      <c r="BS102" s="107">
        <f t="shared" si="94"/>
        <v>0.91857923497267746</v>
      </c>
      <c r="BT102" s="107">
        <f t="shared" si="95"/>
        <v>0.98396946564885501</v>
      </c>
      <c r="BU102" s="107">
        <f t="shared" si="96"/>
        <v>1.0053191489361701</v>
      </c>
      <c r="BV102" s="107">
        <f t="shared" si="97"/>
        <v>0.99188311688311692</v>
      </c>
      <c r="BW102" s="108">
        <f t="shared" si="98"/>
        <v>0.93532338308457719</v>
      </c>
    </row>
    <row r="103" spans="1:75" x14ac:dyDescent="0.15">
      <c r="A103" s="98" t="s">
        <v>525</v>
      </c>
      <c r="B103" s="94">
        <v>4.51</v>
      </c>
      <c r="C103" s="94">
        <v>0.18</v>
      </c>
      <c r="D103" s="94">
        <v>1.28</v>
      </c>
      <c r="E103" s="94">
        <v>0.14000000000000001</v>
      </c>
      <c r="F103" s="106">
        <v>72100</v>
      </c>
      <c r="G103" s="106">
        <v>2100</v>
      </c>
      <c r="H103" s="94">
        <v>1046</v>
      </c>
      <c r="I103" s="94">
        <v>26</v>
      </c>
      <c r="J103" s="106">
        <v>84700</v>
      </c>
      <c r="K103" s="106">
        <v>2400</v>
      </c>
      <c r="L103" s="94">
        <v>33.700000000000003</v>
      </c>
      <c r="M103" s="94">
        <v>1</v>
      </c>
      <c r="N103" s="94">
        <v>15970</v>
      </c>
      <c r="O103" s="94">
        <v>420</v>
      </c>
      <c r="P103" s="94">
        <v>337</v>
      </c>
      <c r="Q103" s="94">
        <v>10</v>
      </c>
      <c r="R103" s="94">
        <v>295</v>
      </c>
      <c r="S103" s="94">
        <v>10</v>
      </c>
      <c r="T103" s="94">
        <v>1428</v>
      </c>
      <c r="U103" s="94">
        <v>43</v>
      </c>
      <c r="V103" s="94">
        <v>47.5</v>
      </c>
      <c r="W103" s="94">
        <v>1.6</v>
      </c>
      <c r="X103" s="94">
        <v>123.8</v>
      </c>
      <c r="Y103" s="94">
        <v>3.9</v>
      </c>
      <c r="Z103" s="94">
        <v>126.5</v>
      </c>
      <c r="AA103" s="94">
        <v>3.9</v>
      </c>
      <c r="AB103" s="94">
        <v>124.7</v>
      </c>
      <c r="AC103" s="94">
        <v>4.5999999999999996</v>
      </c>
      <c r="AD103" s="94">
        <v>9.0500000000000007</v>
      </c>
      <c r="AE103" s="94">
        <v>0.36</v>
      </c>
      <c r="AF103" s="94">
        <v>450</v>
      </c>
      <c r="AG103" s="94">
        <v>16</v>
      </c>
      <c r="AH103" s="94">
        <v>25.33</v>
      </c>
      <c r="AI103" s="94">
        <v>0.72</v>
      </c>
      <c r="AJ103" s="94">
        <v>165.6</v>
      </c>
      <c r="AK103" s="94">
        <v>4.7</v>
      </c>
      <c r="AL103" s="94">
        <v>17.64</v>
      </c>
      <c r="AM103" s="94">
        <v>0.43</v>
      </c>
      <c r="AN103" s="94">
        <v>131.1</v>
      </c>
      <c r="AO103" s="94">
        <v>4.0999999999999996</v>
      </c>
      <c r="AP103" s="94">
        <v>38.6</v>
      </c>
      <c r="AQ103" s="94">
        <v>1.1000000000000001</v>
      </c>
      <c r="AR103" s="94">
        <v>6.2</v>
      </c>
      <c r="AS103" s="94">
        <v>0.22</v>
      </c>
      <c r="AT103" s="94">
        <v>1.982</v>
      </c>
      <c r="AU103" s="94">
        <v>7.2999999999999995E-2</v>
      </c>
      <c r="AV103" s="94"/>
      <c r="AW103" s="94"/>
      <c r="AX103" s="94"/>
      <c r="AY103" s="94"/>
      <c r="AZ103" s="94" t="str">
        <f t="shared" si="75"/>
        <v>BHVO_19</v>
      </c>
      <c r="BA103" s="107">
        <f t="shared" si="91"/>
        <v>1.0249999999999999</v>
      </c>
      <c r="BB103" s="107">
        <f t="shared" si="76"/>
        <v>0.98461538461538456</v>
      </c>
      <c r="BC103" s="107">
        <f t="shared" si="77"/>
        <v>2.0034764313434792</v>
      </c>
      <c r="BD103" s="107">
        <f t="shared" si="78"/>
        <v>1.6530929820849989</v>
      </c>
      <c r="BE103" s="107">
        <f t="shared" si="79"/>
        <v>1.0395822390307106</v>
      </c>
      <c r="BF103" s="107">
        <f t="shared" si="80"/>
        <v>1.0212121212121212</v>
      </c>
      <c r="BG103" s="107">
        <f t="shared" si="81"/>
        <v>0.97975460122699387</v>
      </c>
      <c r="BH103" s="107">
        <f t="shared" si="82"/>
        <v>1.0941558441558441</v>
      </c>
      <c r="BI103" s="107">
        <f t="shared" si="83"/>
        <v>1.006825938566553</v>
      </c>
      <c r="BJ103" s="107">
        <f t="shared" si="84"/>
        <v>1.0846305060065526</v>
      </c>
      <c r="BK103" s="107">
        <f t="shared" si="85"/>
        <v>1.0795454545454546</v>
      </c>
      <c r="BL103" s="107">
        <f t="shared" si="86"/>
        <v>1.0672413793103448</v>
      </c>
      <c r="BM103" s="107">
        <f t="shared" si="87"/>
        <v>0.99606299212598426</v>
      </c>
      <c r="BN103" s="107">
        <f t="shared" si="88"/>
        <v>1.2225490196078432</v>
      </c>
      <c r="BO103" s="107">
        <f t="shared" si="89"/>
        <v>0.98369565217391319</v>
      </c>
      <c r="BP103" s="107">
        <f t="shared" si="90"/>
        <v>1.1363636363636365</v>
      </c>
      <c r="BQ103" s="107">
        <f t="shared" si="92"/>
        <v>0.97423076923076912</v>
      </c>
      <c r="BR103" s="107">
        <f t="shared" si="93"/>
        <v>0.97411764705882353</v>
      </c>
      <c r="BS103" s="107">
        <f t="shared" si="94"/>
        <v>0.9639344262295082</v>
      </c>
      <c r="BT103" s="107">
        <f t="shared" si="95"/>
        <v>1.000763358778626</v>
      </c>
      <c r="BU103" s="107">
        <f t="shared" si="96"/>
        <v>1.0265957446808511</v>
      </c>
      <c r="BV103" s="107">
        <f t="shared" si="97"/>
        <v>1.0064935064935066</v>
      </c>
      <c r="BW103" s="108">
        <f t="shared" si="98"/>
        <v>0.98606965174129357</v>
      </c>
    </row>
    <row r="104" spans="1:75" x14ac:dyDescent="0.15">
      <c r="A104" s="98" t="s">
        <v>526</v>
      </c>
      <c r="B104" s="94">
        <v>4.4400000000000004</v>
      </c>
      <c r="C104" s="94">
        <v>0.19</v>
      </c>
      <c r="D104" s="94">
        <v>1.1100000000000001</v>
      </c>
      <c r="E104" s="94">
        <v>0.14000000000000001</v>
      </c>
      <c r="F104" s="106">
        <v>69900</v>
      </c>
      <c r="G104" s="106">
        <v>1900</v>
      </c>
      <c r="H104" s="94">
        <v>1040</v>
      </c>
      <c r="I104" s="94">
        <v>26</v>
      </c>
      <c r="J104" s="106">
        <v>80800</v>
      </c>
      <c r="K104" s="106">
        <v>2900</v>
      </c>
      <c r="L104" s="94">
        <v>31.3</v>
      </c>
      <c r="M104" s="94">
        <v>1.1000000000000001</v>
      </c>
      <c r="N104" s="94">
        <v>15590</v>
      </c>
      <c r="O104" s="94">
        <v>440</v>
      </c>
      <c r="P104" s="94">
        <v>333</v>
      </c>
      <c r="Q104" s="94">
        <v>13</v>
      </c>
      <c r="R104" s="94">
        <v>284</v>
      </c>
      <c r="S104" s="94">
        <v>11</v>
      </c>
      <c r="T104" s="94">
        <v>1416</v>
      </c>
      <c r="U104" s="94">
        <v>50</v>
      </c>
      <c r="V104" s="94">
        <v>48</v>
      </c>
      <c r="W104" s="94">
        <v>1.6</v>
      </c>
      <c r="X104" s="94">
        <v>120.6</v>
      </c>
      <c r="Y104" s="94">
        <v>3.7</v>
      </c>
      <c r="Z104" s="94">
        <v>123.1</v>
      </c>
      <c r="AA104" s="94">
        <v>4.3</v>
      </c>
      <c r="AB104" s="94">
        <v>120.9</v>
      </c>
      <c r="AC104" s="94">
        <v>4.0999999999999996</v>
      </c>
      <c r="AD104" s="94">
        <v>9.07</v>
      </c>
      <c r="AE104" s="94">
        <v>0.33</v>
      </c>
      <c r="AF104" s="94">
        <v>430</v>
      </c>
      <c r="AG104" s="94">
        <v>15</v>
      </c>
      <c r="AH104" s="94">
        <v>25.1</v>
      </c>
      <c r="AI104" s="94">
        <v>1.1000000000000001</v>
      </c>
      <c r="AJ104" s="94">
        <v>163.69999999999999</v>
      </c>
      <c r="AK104" s="94">
        <v>7</v>
      </c>
      <c r="AL104" s="94">
        <v>17</v>
      </c>
      <c r="AM104" s="94">
        <v>0.63</v>
      </c>
      <c r="AN104" s="94">
        <v>131.9</v>
      </c>
      <c r="AO104" s="94">
        <v>3.6</v>
      </c>
      <c r="AP104" s="94">
        <v>37.200000000000003</v>
      </c>
      <c r="AQ104" s="94">
        <v>1.2</v>
      </c>
      <c r="AR104" s="94">
        <v>5.98</v>
      </c>
      <c r="AS104" s="94">
        <v>0.21</v>
      </c>
      <c r="AT104" s="94">
        <v>1.925</v>
      </c>
      <c r="AU104" s="94">
        <v>0.08</v>
      </c>
      <c r="AV104" s="94"/>
      <c r="AW104" s="94"/>
      <c r="AX104" s="94"/>
      <c r="AY104" s="94"/>
      <c r="AZ104" s="94" t="str">
        <f t="shared" si="75"/>
        <v>BHVO_20</v>
      </c>
      <c r="BA104" s="107">
        <f t="shared" si="91"/>
        <v>1.009090909090909</v>
      </c>
      <c r="BB104" s="107">
        <f t="shared" si="76"/>
        <v>0.85384615384615392</v>
      </c>
      <c r="BC104" s="107">
        <f t="shared" si="77"/>
        <v>1.9423440020930538</v>
      </c>
      <c r="BD104" s="107">
        <f t="shared" si="78"/>
        <v>1.6436106131629051</v>
      </c>
      <c r="BE104" s="107">
        <f t="shared" si="79"/>
        <v>0.99171481598207101</v>
      </c>
      <c r="BF104" s="107">
        <f t="shared" si="80"/>
        <v>0.94848484848484849</v>
      </c>
      <c r="BG104" s="107">
        <f t="shared" si="81"/>
        <v>0.95644171779141107</v>
      </c>
      <c r="BH104" s="107">
        <f t="shared" si="82"/>
        <v>1.0811688311688312</v>
      </c>
      <c r="BI104" s="107">
        <f t="shared" si="83"/>
        <v>0.96928327645051193</v>
      </c>
      <c r="BJ104" s="107">
        <f t="shared" si="84"/>
        <v>1.0755159639392706</v>
      </c>
      <c r="BK104" s="107">
        <f t="shared" si="85"/>
        <v>1.0909090909090908</v>
      </c>
      <c r="BL104" s="107">
        <f t="shared" si="86"/>
        <v>1.039655172413793</v>
      </c>
      <c r="BM104" s="107">
        <f t="shared" si="87"/>
        <v>0.96929133858267713</v>
      </c>
      <c r="BN104" s="107">
        <f t="shared" si="88"/>
        <v>1.1852941176470588</v>
      </c>
      <c r="BO104" s="107">
        <f t="shared" si="89"/>
        <v>0.98586956521739144</v>
      </c>
      <c r="BP104" s="107">
        <f t="shared" si="90"/>
        <v>1.0858585858585859</v>
      </c>
      <c r="BQ104" s="107">
        <f t="shared" si="92"/>
        <v>0.9653846153846154</v>
      </c>
      <c r="BR104" s="107">
        <f t="shared" si="93"/>
        <v>0.96294117647058819</v>
      </c>
      <c r="BS104" s="107">
        <f t="shared" si="94"/>
        <v>0.9289617486338797</v>
      </c>
      <c r="BT104" s="107">
        <f t="shared" si="95"/>
        <v>1.0068702290076337</v>
      </c>
      <c r="BU104" s="107">
        <f t="shared" si="96"/>
        <v>0.98936170212765961</v>
      </c>
      <c r="BV104" s="107">
        <f t="shared" si="97"/>
        <v>0.97077922077922085</v>
      </c>
      <c r="BW104" s="108">
        <f t="shared" si="98"/>
        <v>0.95771144278606979</v>
      </c>
    </row>
    <row r="105" spans="1:75" ht="16" x14ac:dyDescent="0.2">
      <c r="A105" s="109" t="s">
        <v>496</v>
      </c>
      <c r="B105" s="110">
        <f>AVERAGE(B85:B98)</f>
        <v>4.3699999999999992</v>
      </c>
      <c r="C105" s="95"/>
      <c r="D105" s="110">
        <f>AVERAGE(D85:D98)</f>
        <v>1.092642857142857</v>
      </c>
      <c r="E105" s="95"/>
      <c r="F105" s="111">
        <f>AVERAGE(F85:F98)</f>
        <v>68857.142857142855</v>
      </c>
      <c r="G105" s="111"/>
      <c r="H105" s="111">
        <f>AVERAGE(H85:H98)</f>
        <v>1021.7857142857143</v>
      </c>
      <c r="I105" s="111"/>
      <c r="J105" s="111">
        <f>AVERAGE(J85:J98)</f>
        <v>80221.428571428565</v>
      </c>
      <c r="K105" s="111"/>
      <c r="L105" s="96">
        <f>AVERAGE(L85:L98)</f>
        <v>31.715714285714284</v>
      </c>
      <c r="M105" s="111"/>
      <c r="N105" s="111">
        <f>AVERAGE(N85:N98)</f>
        <v>15507.857142857143</v>
      </c>
      <c r="O105" s="111"/>
      <c r="P105" s="111">
        <f>AVERAGE(P85:P98)</f>
        <v>339.35714285714283</v>
      </c>
      <c r="Q105" s="111"/>
      <c r="R105" s="111">
        <f>AVERAGE(R85:R98)</f>
        <v>296.27857142857141</v>
      </c>
      <c r="S105" s="111"/>
      <c r="T105" s="111">
        <f>AVERAGE(T85:T98)</f>
        <v>1390.9285714285713</v>
      </c>
      <c r="U105" s="111"/>
      <c r="V105" s="115">
        <f>AVERAGE(V85:V98)</f>
        <v>46.535714285714285</v>
      </c>
      <c r="W105" s="111"/>
      <c r="X105" s="115">
        <f>AVERAGE(X85:X98)</f>
        <v>117.6857142857143</v>
      </c>
      <c r="Y105" s="115"/>
      <c r="Z105" s="115">
        <f>AVERAGE(Z85:Z98)</f>
        <v>123.52142857142859</v>
      </c>
      <c r="AA105" s="115"/>
      <c r="AB105" s="115">
        <f>AVERAGE(AB85:AB98)</f>
        <v>116.11428571428571</v>
      </c>
      <c r="AC105" s="115"/>
      <c r="AD105" s="96">
        <f>AVERAGE(AD85:AD98)</f>
        <v>8.8592857142857131</v>
      </c>
      <c r="AE105" s="111"/>
      <c r="AF105" s="111">
        <f>AVERAGE(AF85:AF98)</f>
        <v>420.78571428571428</v>
      </c>
      <c r="AG105" s="111"/>
      <c r="AH105" s="96">
        <f>AVERAGE(AH85:AH98)</f>
        <v>25.107142857142854</v>
      </c>
      <c r="AI105" s="111"/>
      <c r="AJ105" s="115">
        <f>AVERAGE(AJ85:AJ98)</f>
        <v>156.50714285714284</v>
      </c>
      <c r="AK105" s="111"/>
      <c r="AL105" s="111">
        <f>AVERAGE(AL85:AL98)</f>
        <v>16.626428571428569</v>
      </c>
      <c r="AM105" s="111"/>
      <c r="AN105" s="115">
        <f>AVERAGE(AN85:AN98)</f>
        <v>125.2</v>
      </c>
      <c r="AO105" s="111"/>
      <c r="AP105" s="96">
        <f>AVERAGE(AP85:AP98)</f>
        <v>36.905714285714289</v>
      </c>
      <c r="AQ105" s="111"/>
      <c r="AR105" s="96">
        <f>AVERAGE(AR85:AR98)</f>
        <v>6.1114285714285703</v>
      </c>
      <c r="AS105" s="111"/>
      <c r="AT105" s="110">
        <f>AVERAGE(AT85:AT98)</f>
        <v>1.9134999999999998</v>
      </c>
      <c r="AU105" s="94"/>
      <c r="AV105" s="94"/>
      <c r="AW105" s="94"/>
      <c r="AX105" s="94"/>
      <c r="AY105" s="94"/>
      <c r="AZ105" s="112" t="s">
        <v>947</v>
      </c>
      <c r="BA105" s="96">
        <f>AVERAGE(BA85:BA98)</f>
        <v>0.99318181818181817</v>
      </c>
      <c r="BB105" s="96">
        <f t="shared" ref="BB105:BW105" si="99">AVERAGE(BB85:BB98)</f>
        <v>0.84049450549450555</v>
      </c>
      <c r="BC105" s="96">
        <f t="shared" si="99"/>
        <v>1.9133656427730472</v>
      </c>
      <c r="BD105" s="96">
        <f t="shared" si="99"/>
        <v>1.6148248503636924</v>
      </c>
      <c r="BE105" s="96">
        <f t="shared" si="99"/>
        <v>0.98461360487045968</v>
      </c>
      <c r="BF105" s="96">
        <f t="shared" si="99"/>
        <v>0.96108225108225109</v>
      </c>
      <c r="BG105" s="96">
        <f t="shared" si="99"/>
        <v>0.95140227870289229</v>
      </c>
      <c r="BH105" s="96">
        <f t="shared" si="99"/>
        <v>1.1018089053803339</v>
      </c>
      <c r="BI105" s="96">
        <f t="shared" si="99"/>
        <v>1.0111896635787421</v>
      </c>
      <c r="BJ105" s="96">
        <f t="shared" si="99"/>
        <v>1.0564730814058421</v>
      </c>
      <c r="BK105" s="96">
        <f t="shared" si="99"/>
        <v>1.0576298701298703</v>
      </c>
      <c r="BL105" s="96">
        <f t="shared" si="99"/>
        <v>1.0145320197044334</v>
      </c>
      <c r="BM105" s="96">
        <f t="shared" si="99"/>
        <v>0.97260967379077623</v>
      </c>
      <c r="BN105" s="96">
        <f t="shared" si="99"/>
        <v>1.138375350140056</v>
      </c>
      <c r="BO105" s="96">
        <f t="shared" si="99"/>
        <v>0.96296583850931672</v>
      </c>
      <c r="BP105" s="96">
        <f t="shared" si="99"/>
        <v>1.0625901875901875</v>
      </c>
      <c r="BQ105" s="96">
        <f t="shared" si="99"/>
        <v>0.96565934065934067</v>
      </c>
      <c r="BR105" s="96">
        <f t="shared" si="99"/>
        <v>0.92063025210084048</v>
      </c>
      <c r="BS105" s="96">
        <f t="shared" si="99"/>
        <v>0.90854800936768154</v>
      </c>
      <c r="BT105" s="96">
        <f t="shared" si="99"/>
        <v>0.95572519083969454</v>
      </c>
      <c r="BU105" s="96">
        <f t="shared" si="99"/>
        <v>0.98153495440729499</v>
      </c>
      <c r="BV105" s="96">
        <f t="shared" si="99"/>
        <v>0.99211502782931349</v>
      </c>
      <c r="BW105" s="97">
        <f t="shared" si="99"/>
        <v>0.95199004975124402</v>
      </c>
    </row>
    <row r="106" spans="1:75" ht="16" x14ac:dyDescent="0.2">
      <c r="A106" s="116" t="s">
        <v>498</v>
      </c>
      <c r="B106" s="117">
        <f>STDEV(B85:B98)/B105</f>
        <v>3.1066354502602086E-2</v>
      </c>
      <c r="C106" s="118"/>
      <c r="D106" s="117">
        <f>STDEV(D85:D98)/D105</f>
        <v>5.9863556886765909E-2</v>
      </c>
      <c r="E106" s="118"/>
      <c r="F106" s="117">
        <f>STDEV(F85:F98)/F105</f>
        <v>2.3017037209809306E-2</v>
      </c>
      <c r="G106" s="118"/>
      <c r="H106" s="117">
        <f>STDEV(H85:H98)/H105</f>
        <v>1.566440495503028E-2</v>
      </c>
      <c r="I106" s="118"/>
      <c r="J106" s="117">
        <f>STDEV(J85:J98)/J105</f>
        <v>2.4797248146143556E-2</v>
      </c>
      <c r="K106" s="118"/>
      <c r="L106" s="117">
        <f>STDEV(L85:L98)/L105</f>
        <v>4.0118646677909105E-2</v>
      </c>
      <c r="M106" s="118"/>
      <c r="N106" s="117">
        <f>STDEV(N85:N98)/N105</f>
        <v>1.9936478462205823E-2</v>
      </c>
      <c r="O106" s="118"/>
      <c r="P106" s="117">
        <f>STDEV(P85:P98)/P105</f>
        <v>1.587701990021944E-2</v>
      </c>
      <c r="Q106" s="118"/>
      <c r="R106" s="117">
        <f>STDEV(R85:R98)/R105</f>
        <v>2.1266524174319779E-2</v>
      </c>
      <c r="S106" s="118"/>
      <c r="T106" s="117">
        <f>STDEV(T85:T98)/T105</f>
        <v>2.1159753180857655E-2</v>
      </c>
      <c r="U106" s="118"/>
      <c r="V106" s="117">
        <f>STDEV(V85:V98)/V105</f>
        <v>2.3549039478973199E-2</v>
      </c>
      <c r="W106" s="118"/>
      <c r="X106" s="117">
        <f>STDEV(X85:X98)/X105</f>
        <v>2.3857123593484502E-2</v>
      </c>
      <c r="Y106" s="117"/>
      <c r="Z106" s="117">
        <f>STDEV(Z85:Z98)/Z105</f>
        <v>2.6314200912395402E-2</v>
      </c>
      <c r="AA106" s="117"/>
      <c r="AB106" s="117">
        <f>STDEV(AB85:AB98)/AB105</f>
        <v>3.3661166886671513E-2</v>
      </c>
      <c r="AC106" s="118"/>
      <c r="AD106" s="117">
        <f>STDEV(AD85:AD98)/AD105</f>
        <v>2.7639850252005004E-2</v>
      </c>
      <c r="AE106" s="118"/>
      <c r="AF106" s="117">
        <f>STDEV(AF85:AF98)/AF105</f>
        <v>3.1872986453101396E-2</v>
      </c>
      <c r="AG106" s="118"/>
      <c r="AH106" s="117">
        <f>STDEV(AH85:AH98)/AH105</f>
        <v>3.1065060648792543E-2</v>
      </c>
      <c r="AI106" s="118"/>
      <c r="AJ106" s="117">
        <f>STDEV(AJ85:AJ98)/AJ105</f>
        <v>2.5089754809431385E-2</v>
      </c>
      <c r="AK106" s="118"/>
      <c r="AL106" s="117">
        <f>STDEV(AL85:AL98)/AL105</f>
        <v>2.503926934986268E-2</v>
      </c>
      <c r="AM106" s="118"/>
      <c r="AN106" s="117">
        <f>STDEV(AN85:AN98)/AN105</f>
        <v>2.3278118054525877E-2</v>
      </c>
      <c r="AO106" s="118"/>
      <c r="AP106" s="117">
        <f>STDEV(AP85:AP98)/AP105</f>
        <v>2.5637992354731524E-2</v>
      </c>
      <c r="AQ106" s="118"/>
      <c r="AR106" s="117">
        <f>STDEV(AR85:AR98)/AR105</f>
        <v>2.5894571347575727E-2</v>
      </c>
      <c r="AS106" s="118"/>
      <c r="AT106" s="117">
        <f>STDEV(AT85:AT98)/AT105</f>
        <v>2.1944281951643808E-2</v>
      </c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  <c r="BI106" s="119"/>
      <c r="BJ106" s="119"/>
      <c r="BK106" s="119"/>
      <c r="BL106" s="119"/>
      <c r="BM106" s="119"/>
      <c r="BN106" s="119"/>
      <c r="BO106" s="119"/>
      <c r="BP106" s="119"/>
      <c r="BQ106" s="119"/>
      <c r="BR106" s="119"/>
      <c r="BS106" s="119"/>
      <c r="BT106" s="119"/>
      <c r="BU106" s="119"/>
      <c r="BV106" s="119"/>
      <c r="BW106" s="120"/>
    </row>
    <row r="115" spans="1:75" ht="22" customHeight="1" thickBot="1" x14ac:dyDescent="0.25">
      <c r="A115" s="121" t="s">
        <v>587</v>
      </c>
      <c r="B115" s="87" t="s">
        <v>1010</v>
      </c>
      <c r="C115" s="87" t="s">
        <v>776</v>
      </c>
      <c r="D115" s="87" t="s">
        <v>1011</v>
      </c>
      <c r="E115" s="87" t="s">
        <v>776</v>
      </c>
      <c r="F115" s="87" t="s">
        <v>1012</v>
      </c>
      <c r="G115" s="87" t="s">
        <v>776</v>
      </c>
      <c r="H115" s="87" t="s">
        <v>1013</v>
      </c>
      <c r="I115" s="87" t="s">
        <v>776</v>
      </c>
      <c r="J115" s="87" t="s">
        <v>1014</v>
      </c>
      <c r="K115" s="87" t="s">
        <v>776</v>
      </c>
      <c r="L115" s="87" t="s">
        <v>1015</v>
      </c>
      <c r="M115" s="87" t="s">
        <v>776</v>
      </c>
      <c r="N115" s="87" t="s">
        <v>1016</v>
      </c>
      <c r="O115" s="87" t="s">
        <v>776</v>
      </c>
      <c r="P115" s="87" t="s">
        <v>1017</v>
      </c>
      <c r="Q115" s="87" t="s">
        <v>776</v>
      </c>
      <c r="R115" s="87" t="s">
        <v>1018</v>
      </c>
      <c r="S115" s="87" t="s">
        <v>776</v>
      </c>
      <c r="T115" s="87" t="s">
        <v>1019</v>
      </c>
      <c r="U115" s="87" t="s">
        <v>776</v>
      </c>
      <c r="V115" s="87" t="s">
        <v>1020</v>
      </c>
      <c r="W115" s="87" t="s">
        <v>776</v>
      </c>
      <c r="X115" s="87" t="s">
        <v>1021</v>
      </c>
      <c r="Y115" s="87" t="s">
        <v>776</v>
      </c>
      <c r="Z115" s="87" t="s">
        <v>1022</v>
      </c>
      <c r="AA115" s="87" t="s">
        <v>776</v>
      </c>
      <c r="AB115" s="87" t="s">
        <v>1023</v>
      </c>
      <c r="AC115" s="87" t="s">
        <v>776</v>
      </c>
      <c r="AD115" s="87" t="s">
        <v>1024</v>
      </c>
      <c r="AE115" s="87" t="s">
        <v>776</v>
      </c>
      <c r="AF115" s="87" t="s">
        <v>1025</v>
      </c>
      <c r="AG115" s="87" t="s">
        <v>776</v>
      </c>
      <c r="AH115" s="87" t="s">
        <v>1026</v>
      </c>
      <c r="AI115" s="87" t="s">
        <v>776</v>
      </c>
      <c r="AJ115" s="87" t="s">
        <v>1027</v>
      </c>
      <c r="AK115" s="87" t="s">
        <v>776</v>
      </c>
      <c r="AL115" s="87" t="s">
        <v>1028</v>
      </c>
      <c r="AM115" s="87" t="s">
        <v>776</v>
      </c>
      <c r="AN115" s="87" t="s">
        <v>1029</v>
      </c>
      <c r="AO115" s="87" t="s">
        <v>776</v>
      </c>
      <c r="AP115" s="87" t="s">
        <v>1030</v>
      </c>
      <c r="AQ115" s="87" t="s">
        <v>776</v>
      </c>
      <c r="AR115" s="87" t="s">
        <v>1031</v>
      </c>
      <c r="AS115" s="87" t="s">
        <v>776</v>
      </c>
      <c r="AT115" s="87" t="s">
        <v>1032</v>
      </c>
      <c r="AU115" s="87" t="s">
        <v>776</v>
      </c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3"/>
    </row>
    <row r="116" spans="1:75" ht="16" x14ac:dyDescent="0.2">
      <c r="A116" s="91" t="s">
        <v>890</v>
      </c>
      <c r="B116" s="92">
        <v>9</v>
      </c>
      <c r="C116" s="92">
        <v>1</v>
      </c>
      <c r="D116" s="92">
        <v>2.2999999999999998</v>
      </c>
      <c r="E116" s="92">
        <v>0.4</v>
      </c>
      <c r="F116" s="93">
        <v>35458.218909376228</v>
      </c>
      <c r="G116" s="92"/>
      <c r="H116" s="93">
        <v>807.3059039030577</v>
      </c>
      <c r="I116" s="92">
        <v>22</v>
      </c>
      <c r="J116" s="93">
        <v>50457.346647646227</v>
      </c>
      <c r="K116" s="92"/>
      <c r="L116" s="92">
        <v>33</v>
      </c>
      <c r="M116" s="92">
        <v>2</v>
      </c>
      <c r="N116" s="92">
        <v>14100</v>
      </c>
      <c r="O116" s="92">
        <v>1000</v>
      </c>
      <c r="P116" s="92">
        <v>425</v>
      </c>
      <c r="Q116" s="92">
        <v>18</v>
      </c>
      <c r="R116" s="92">
        <v>17</v>
      </c>
      <c r="S116" s="92">
        <v>2</v>
      </c>
      <c r="T116" s="92">
        <v>1550</v>
      </c>
      <c r="U116" s="92">
        <v>70</v>
      </c>
      <c r="V116" s="92">
        <v>38</v>
      </c>
      <c r="W116" s="92">
        <v>2</v>
      </c>
      <c r="X116" s="92">
        <v>13</v>
      </c>
      <c r="Y116" s="92">
        <v>2</v>
      </c>
      <c r="Z116" s="92">
        <v>21</v>
      </c>
      <c r="AA116" s="92">
        <v>5</v>
      </c>
      <c r="AB116" s="92">
        <v>125</v>
      </c>
      <c r="AC116" s="92">
        <v>5</v>
      </c>
      <c r="AD116" s="92">
        <v>47</v>
      </c>
      <c r="AE116" s="92">
        <v>0.5</v>
      </c>
      <c r="AF116" s="92">
        <v>342</v>
      </c>
      <c r="AG116" s="92">
        <v>4</v>
      </c>
      <c r="AH116" s="92">
        <v>35</v>
      </c>
      <c r="AI116" s="92">
        <v>3</v>
      </c>
      <c r="AJ116" s="92">
        <v>184</v>
      </c>
      <c r="AK116" s="92">
        <v>15</v>
      </c>
      <c r="AL116" s="92">
        <v>12.5</v>
      </c>
      <c r="AM116" s="92">
        <v>1</v>
      </c>
      <c r="AN116" s="92">
        <v>683</v>
      </c>
      <c r="AO116" s="92">
        <v>7</v>
      </c>
      <c r="AP116" s="92">
        <v>53.3</v>
      </c>
      <c r="AQ116" s="92">
        <v>0.5</v>
      </c>
      <c r="AR116" s="92">
        <v>6.71</v>
      </c>
      <c r="AS116" s="92">
        <v>7.0000000000000007E-2</v>
      </c>
      <c r="AT116" s="92">
        <v>3.39</v>
      </c>
      <c r="AU116" s="92">
        <v>0.03</v>
      </c>
      <c r="AV116" s="94"/>
      <c r="AW116" s="94"/>
      <c r="AX116" s="94"/>
      <c r="AY116" s="94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7"/>
    </row>
    <row r="117" spans="1:75" x14ac:dyDescent="0.15">
      <c r="A117" s="98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9"/>
    </row>
    <row r="118" spans="1:75" ht="22" thickBot="1" x14ac:dyDescent="0.25">
      <c r="A118" s="100"/>
      <c r="B118" s="101" t="s">
        <v>1033</v>
      </c>
      <c r="C118" s="101" t="s">
        <v>776</v>
      </c>
      <c r="D118" s="101" t="s">
        <v>1034</v>
      </c>
      <c r="E118" s="101" t="s">
        <v>776</v>
      </c>
      <c r="F118" s="101" t="s">
        <v>1035</v>
      </c>
      <c r="G118" s="101" t="s">
        <v>776</v>
      </c>
      <c r="H118" s="101" t="s">
        <v>1036</v>
      </c>
      <c r="I118" s="101" t="s">
        <v>776</v>
      </c>
      <c r="J118" s="101" t="s">
        <v>1037</v>
      </c>
      <c r="K118" s="101" t="s">
        <v>776</v>
      </c>
      <c r="L118" s="101" t="s">
        <v>1038</v>
      </c>
      <c r="M118" s="101" t="s">
        <v>776</v>
      </c>
      <c r="N118" s="101" t="s">
        <v>1039</v>
      </c>
      <c r="O118" s="101" t="s">
        <v>776</v>
      </c>
      <c r="P118" s="101" t="s">
        <v>1040</v>
      </c>
      <c r="Q118" s="101" t="s">
        <v>776</v>
      </c>
      <c r="R118" s="101" t="s">
        <v>1041</v>
      </c>
      <c r="S118" s="101" t="s">
        <v>776</v>
      </c>
      <c r="T118" s="101" t="s">
        <v>1042</v>
      </c>
      <c r="U118" s="101" t="s">
        <v>776</v>
      </c>
      <c r="V118" s="101" t="s">
        <v>1043</v>
      </c>
      <c r="W118" s="101" t="s">
        <v>776</v>
      </c>
      <c r="X118" s="101" t="s">
        <v>1044</v>
      </c>
      <c r="Y118" s="101" t="s">
        <v>776</v>
      </c>
      <c r="Z118" s="101" t="s">
        <v>1045</v>
      </c>
      <c r="AA118" s="101" t="s">
        <v>776</v>
      </c>
      <c r="AB118" s="101" t="s">
        <v>1046</v>
      </c>
      <c r="AC118" s="101" t="s">
        <v>776</v>
      </c>
      <c r="AD118" s="101" t="s">
        <v>1047</v>
      </c>
      <c r="AE118" s="101" t="s">
        <v>776</v>
      </c>
      <c r="AF118" s="101" t="s">
        <v>1048</v>
      </c>
      <c r="AG118" s="101" t="s">
        <v>776</v>
      </c>
      <c r="AH118" s="101" t="s">
        <v>1049</v>
      </c>
      <c r="AI118" s="101" t="s">
        <v>776</v>
      </c>
      <c r="AJ118" s="101" t="s">
        <v>1050</v>
      </c>
      <c r="AK118" s="101" t="s">
        <v>776</v>
      </c>
      <c r="AL118" s="101" t="s">
        <v>1051</v>
      </c>
      <c r="AM118" s="101" t="s">
        <v>776</v>
      </c>
      <c r="AN118" s="101" t="s">
        <v>1052</v>
      </c>
      <c r="AO118" s="101" t="s">
        <v>776</v>
      </c>
      <c r="AP118" s="101" t="s">
        <v>1053</v>
      </c>
      <c r="AQ118" s="101" t="s">
        <v>776</v>
      </c>
      <c r="AR118" s="101" t="s">
        <v>1054</v>
      </c>
      <c r="AS118" s="101" t="s">
        <v>776</v>
      </c>
      <c r="AT118" s="101" t="s">
        <v>1055</v>
      </c>
      <c r="AU118" s="101" t="s">
        <v>776</v>
      </c>
      <c r="AV118" s="102"/>
      <c r="AW118" s="102"/>
      <c r="AX118" s="102"/>
      <c r="AY118" s="102"/>
      <c r="AZ118" s="102"/>
      <c r="BA118" s="104" t="s">
        <v>458</v>
      </c>
      <c r="BB118" s="104" t="s">
        <v>459</v>
      </c>
      <c r="BC118" s="104" t="s">
        <v>460</v>
      </c>
      <c r="BD118" s="104" t="s">
        <v>461</v>
      </c>
      <c r="BE118" s="104" t="s">
        <v>462</v>
      </c>
      <c r="BF118" s="104" t="s">
        <v>463</v>
      </c>
      <c r="BG118" s="104" t="s">
        <v>464</v>
      </c>
      <c r="BH118" s="104" t="s">
        <v>465</v>
      </c>
      <c r="BI118" s="104" t="s">
        <v>466</v>
      </c>
      <c r="BJ118" s="104" t="s">
        <v>467</v>
      </c>
      <c r="BK118" s="104" t="s">
        <v>468</v>
      </c>
      <c r="BL118" s="104" t="s">
        <v>469</v>
      </c>
      <c r="BM118" s="104" t="s">
        <v>470</v>
      </c>
      <c r="BN118" s="104" t="s">
        <v>471</v>
      </c>
      <c r="BO118" s="104" t="s">
        <v>472</v>
      </c>
      <c r="BP118" s="104" t="s">
        <v>473</v>
      </c>
      <c r="BQ118" s="104" t="s">
        <v>474</v>
      </c>
      <c r="BR118" s="104" t="s">
        <v>475</v>
      </c>
      <c r="BS118" s="104" t="s">
        <v>476</v>
      </c>
      <c r="BT118" s="104" t="s">
        <v>477</v>
      </c>
      <c r="BU118" s="104" t="s">
        <v>478</v>
      </c>
      <c r="BV118" s="104" t="s">
        <v>479</v>
      </c>
      <c r="BW118" s="105" t="s">
        <v>480</v>
      </c>
    </row>
    <row r="119" spans="1:75" x14ac:dyDescent="0.15">
      <c r="A119" s="98" t="s">
        <v>482</v>
      </c>
      <c r="B119" s="94">
        <v>8.84</v>
      </c>
      <c r="C119" s="94">
        <v>0.22</v>
      </c>
      <c r="D119" s="94">
        <v>2.5299999999999998</v>
      </c>
      <c r="E119" s="94">
        <v>0.19</v>
      </c>
      <c r="F119" s="106">
        <v>73300</v>
      </c>
      <c r="G119" s="106">
        <v>1400</v>
      </c>
      <c r="H119" s="94">
        <v>1368</v>
      </c>
      <c r="I119" s="94">
        <v>29</v>
      </c>
      <c r="J119" s="94">
        <v>53410</v>
      </c>
      <c r="K119" s="94">
        <v>970</v>
      </c>
      <c r="L119" s="94">
        <v>36.92</v>
      </c>
      <c r="M119" s="94">
        <v>0.84</v>
      </c>
      <c r="N119" s="94">
        <v>13850</v>
      </c>
      <c r="O119" s="94">
        <v>250</v>
      </c>
      <c r="P119" s="94">
        <v>454</v>
      </c>
      <c r="Q119" s="94">
        <v>10</v>
      </c>
      <c r="R119" s="94">
        <v>8.8000000000000007</v>
      </c>
      <c r="S119" s="94">
        <v>2.8</v>
      </c>
      <c r="T119" s="94">
        <v>1667</v>
      </c>
      <c r="U119" s="94">
        <v>28</v>
      </c>
      <c r="V119" s="94">
        <v>39.92</v>
      </c>
      <c r="W119" s="94">
        <v>0.87</v>
      </c>
      <c r="X119" s="94">
        <v>12.4</v>
      </c>
      <c r="Y119" s="94">
        <v>0.31</v>
      </c>
      <c r="Z119" s="94">
        <v>18.2</v>
      </c>
      <c r="AA119" s="94">
        <v>0.4</v>
      </c>
      <c r="AB119" s="94">
        <v>147.69999999999999</v>
      </c>
      <c r="AC119" s="94">
        <v>4.0999999999999996</v>
      </c>
      <c r="AD119" s="94">
        <v>46.7</v>
      </c>
      <c r="AE119" s="94">
        <v>1</v>
      </c>
      <c r="AF119" s="94">
        <v>377</v>
      </c>
      <c r="AG119" s="94">
        <v>7.5</v>
      </c>
      <c r="AH119" s="94">
        <v>39.979999999999997</v>
      </c>
      <c r="AI119" s="94">
        <v>0.83</v>
      </c>
      <c r="AJ119" s="94">
        <v>195.3</v>
      </c>
      <c r="AK119" s="94">
        <v>4.0999999999999996</v>
      </c>
      <c r="AL119" s="94">
        <v>12.01</v>
      </c>
      <c r="AM119" s="94">
        <v>0.17</v>
      </c>
      <c r="AN119" s="94">
        <v>666</v>
      </c>
      <c r="AO119" s="94">
        <v>15</v>
      </c>
      <c r="AP119" s="94">
        <v>53.3</v>
      </c>
      <c r="AQ119" s="94">
        <v>1.1000000000000001</v>
      </c>
      <c r="AR119" s="94">
        <v>7.11</v>
      </c>
      <c r="AS119" s="94">
        <v>0.2</v>
      </c>
      <c r="AT119" s="94">
        <v>3.617</v>
      </c>
      <c r="AU119" s="94">
        <v>9.0999999999999998E-2</v>
      </c>
      <c r="AV119" s="94"/>
      <c r="AW119" s="94"/>
      <c r="AX119" s="94"/>
      <c r="AY119" s="94"/>
      <c r="AZ119" s="94" t="str">
        <f t="shared" ref="AZ119:AZ137" si="100">A119</f>
        <v>BCR_1</v>
      </c>
      <c r="BA119" s="107">
        <f>B119/B$4</f>
        <v>0.98222222222222222</v>
      </c>
      <c r="BB119" s="107">
        <f t="shared" ref="BB119:BB137" si="101">D119/D$4</f>
        <v>1.1000000000000001</v>
      </c>
      <c r="BC119" s="107">
        <f t="shared" ref="BC119:BC137" si="102">F119/F$4</f>
        <v>2.0672217120476195</v>
      </c>
      <c r="BD119" s="107">
        <f t="shared" ref="BD119:BD137" si="103">H119/H$4</f>
        <v>1.6945249544022549</v>
      </c>
      <c r="BE119" s="107">
        <f t="shared" ref="BE119:BE137" si="104">J119/J$4</f>
        <v>1.0585178085754834</v>
      </c>
      <c r="BF119" s="107">
        <f t="shared" ref="BF119:BF137" si="105">L119/L$4</f>
        <v>1.1187878787878789</v>
      </c>
      <c r="BG119" s="107">
        <f t="shared" ref="BG119:BG137" si="106">N119/N$4</f>
        <v>0.98226950354609932</v>
      </c>
      <c r="BH119" s="107">
        <f t="shared" ref="BH119:BH137" si="107">P119/P$4</f>
        <v>1.0682352941176469</v>
      </c>
      <c r="BI119" s="107">
        <f t="shared" ref="BI119:BI137" si="108">R119/R$4</f>
        <v>0.51764705882352946</v>
      </c>
      <c r="BJ119" s="107">
        <f t="shared" ref="BJ119:BJ137" si="109">T119/T$4</f>
        <v>1.0754838709677419</v>
      </c>
      <c r="BK119" s="107">
        <f t="shared" ref="BK119:BK137" si="110">V119/V$4</f>
        <v>1.0505263157894738</v>
      </c>
      <c r="BL119" s="107">
        <f t="shared" ref="BL119:BL126" si="111">X119/X$4</f>
        <v>0.9538461538461539</v>
      </c>
      <c r="BM119" s="107">
        <f t="shared" ref="BM119:BM137" si="112">Z119/Z$4</f>
        <v>0.86666666666666659</v>
      </c>
      <c r="BN119" s="107">
        <f t="shared" ref="BN119:BN137" si="113">AB119/AB$4</f>
        <v>1.1816</v>
      </c>
      <c r="BO119" s="107">
        <f t="shared" ref="BO119:BO137" si="114">AD119/AD$4</f>
        <v>0.99361702127659579</v>
      </c>
      <c r="BP119" s="107">
        <f t="shared" ref="BP119:BP137" si="115">AF119/AF$4</f>
        <v>1.1023391812865497</v>
      </c>
      <c r="BQ119" s="107">
        <f>AH119/AH$4</f>
        <v>1.1422857142857141</v>
      </c>
      <c r="BR119" s="107">
        <f>AJ119/AJ$4</f>
        <v>1.0614130434782609</v>
      </c>
      <c r="BS119" s="107">
        <f>AL119/AL$4</f>
        <v>0.96079999999999999</v>
      </c>
      <c r="BT119" s="107">
        <f>AN119/AN$4</f>
        <v>0.97510980966325034</v>
      </c>
      <c r="BU119" s="107">
        <f>AP119/AP$4</f>
        <v>1</v>
      </c>
      <c r="BV119" s="107">
        <f>AR119/AR$4</f>
        <v>1.059612518628912</v>
      </c>
      <c r="BW119" s="108">
        <f>AT119/AT$4</f>
        <v>1.0669616519174041</v>
      </c>
    </row>
    <row r="120" spans="1:75" x14ac:dyDescent="0.15">
      <c r="A120" s="98" t="s">
        <v>483</v>
      </c>
      <c r="B120" s="94">
        <v>9.1</v>
      </c>
      <c r="C120" s="94">
        <v>0.22</v>
      </c>
      <c r="D120" s="94">
        <v>2.39</v>
      </c>
      <c r="E120" s="94">
        <v>0.16</v>
      </c>
      <c r="F120" s="94">
        <v>71380</v>
      </c>
      <c r="G120" s="94">
        <v>990</v>
      </c>
      <c r="H120" s="94">
        <v>1383</v>
      </c>
      <c r="I120" s="94">
        <v>17</v>
      </c>
      <c r="J120" s="106">
        <v>52000</v>
      </c>
      <c r="K120" s="106">
        <v>1000</v>
      </c>
      <c r="L120" s="94">
        <v>34.93</v>
      </c>
      <c r="M120" s="94">
        <v>0.8</v>
      </c>
      <c r="N120" s="94">
        <v>13530</v>
      </c>
      <c r="O120" s="94">
        <v>310</v>
      </c>
      <c r="P120" s="94">
        <v>448.3</v>
      </c>
      <c r="Q120" s="94">
        <v>9</v>
      </c>
      <c r="R120" s="94">
        <v>10.9</v>
      </c>
      <c r="S120" s="94">
        <v>2.8</v>
      </c>
      <c r="T120" s="94">
        <v>1671</v>
      </c>
      <c r="U120" s="94">
        <v>29</v>
      </c>
      <c r="V120" s="94">
        <v>40.24</v>
      </c>
      <c r="W120" s="94">
        <v>0.8</v>
      </c>
      <c r="X120" s="94">
        <v>11.9</v>
      </c>
      <c r="Y120" s="94">
        <v>0.3</v>
      </c>
      <c r="Z120" s="94">
        <v>18.16</v>
      </c>
      <c r="AA120" s="94">
        <v>0.52</v>
      </c>
      <c r="AB120" s="94">
        <v>150.9</v>
      </c>
      <c r="AC120" s="94">
        <v>4</v>
      </c>
      <c r="AD120" s="94">
        <v>46.6</v>
      </c>
      <c r="AE120" s="94">
        <v>1.1000000000000001</v>
      </c>
      <c r="AF120" s="94">
        <v>375</v>
      </c>
      <c r="AG120" s="94">
        <v>10</v>
      </c>
      <c r="AH120" s="94">
        <v>37.4</v>
      </c>
      <c r="AI120" s="94">
        <v>0.92</v>
      </c>
      <c r="AJ120" s="94">
        <v>182.8</v>
      </c>
      <c r="AK120" s="94">
        <v>3.5</v>
      </c>
      <c r="AL120" s="94">
        <v>11.68</v>
      </c>
      <c r="AM120" s="94">
        <v>0.24</v>
      </c>
      <c r="AN120" s="94">
        <v>658</v>
      </c>
      <c r="AO120" s="94">
        <v>14</v>
      </c>
      <c r="AP120" s="94">
        <v>53.13</v>
      </c>
      <c r="AQ120" s="94">
        <v>0.99</v>
      </c>
      <c r="AR120" s="94">
        <v>6.92</v>
      </c>
      <c r="AS120" s="94">
        <v>0.2</v>
      </c>
      <c r="AT120" s="94">
        <v>3.3820000000000001</v>
      </c>
      <c r="AU120" s="94">
        <v>9.9000000000000005E-2</v>
      </c>
      <c r="AV120" s="94"/>
      <c r="AW120" s="94"/>
      <c r="AX120" s="94"/>
      <c r="AY120" s="94"/>
      <c r="AZ120" s="94" t="str">
        <f t="shared" si="100"/>
        <v>BCR_2</v>
      </c>
      <c r="BA120" s="107">
        <f t="shared" ref="BA120:BA137" si="116">B120/B$4</f>
        <v>1.0111111111111111</v>
      </c>
      <c r="BB120" s="107">
        <f t="shared" si="101"/>
        <v>1.0391304347826089</v>
      </c>
      <c r="BC120" s="107">
        <f t="shared" si="102"/>
        <v>2.0130734762068085</v>
      </c>
      <c r="BD120" s="107">
        <f t="shared" si="103"/>
        <v>1.7131052718847357</v>
      </c>
      <c r="BE120" s="107">
        <f t="shared" si="104"/>
        <v>1.0305734140783587</v>
      </c>
      <c r="BF120" s="107">
        <f t="shared" si="105"/>
        <v>1.0584848484848486</v>
      </c>
      <c r="BG120" s="107">
        <f t="shared" si="106"/>
        <v>0.95957446808510638</v>
      </c>
      <c r="BH120" s="107">
        <f t="shared" si="107"/>
        <v>1.0548235294117647</v>
      </c>
      <c r="BI120" s="107">
        <f t="shared" si="108"/>
        <v>0.64117647058823535</v>
      </c>
      <c r="BJ120" s="107">
        <f t="shared" si="109"/>
        <v>1.0780645161290323</v>
      </c>
      <c r="BK120" s="107">
        <f t="shared" si="110"/>
        <v>1.0589473684210526</v>
      </c>
      <c r="BL120" s="107">
        <f t="shared" si="111"/>
        <v>0.91538461538461546</v>
      </c>
      <c r="BM120" s="107">
        <f t="shared" si="112"/>
        <v>0.86476190476190473</v>
      </c>
      <c r="BN120" s="107">
        <f t="shared" si="113"/>
        <v>1.2072000000000001</v>
      </c>
      <c r="BO120" s="107">
        <f t="shared" si="114"/>
        <v>0.99148936170212765</v>
      </c>
      <c r="BP120" s="107">
        <f t="shared" si="115"/>
        <v>1.0964912280701755</v>
      </c>
      <c r="BQ120" s="107">
        <f>AH120/AH$4</f>
        <v>1.0685714285714285</v>
      </c>
      <c r="BR120" s="107">
        <f>AJ120/AJ$4</f>
        <v>0.99347826086956526</v>
      </c>
      <c r="BS120" s="107">
        <f>AL120/AL$4</f>
        <v>0.93440000000000001</v>
      </c>
      <c r="BT120" s="107">
        <f>AN120/AN$4</f>
        <v>0.96339677891654463</v>
      </c>
      <c r="BU120" s="107">
        <f>AP120/AP$4</f>
        <v>0.99681050656660419</v>
      </c>
      <c r="BV120" s="107">
        <f>AR120/AR$4</f>
        <v>1.0312965722801788</v>
      </c>
      <c r="BW120" s="108">
        <f>AT120/AT$4</f>
        <v>0.99764011799410024</v>
      </c>
    </row>
    <row r="121" spans="1:75" x14ac:dyDescent="0.15">
      <c r="A121" s="98" t="s">
        <v>484</v>
      </c>
      <c r="B121" s="94">
        <v>8.93</v>
      </c>
      <c r="C121" s="94">
        <v>0.25</v>
      </c>
      <c r="D121" s="94">
        <v>2.56</v>
      </c>
      <c r="E121" s="94">
        <v>0.19</v>
      </c>
      <c r="F121" s="106">
        <v>71600</v>
      </c>
      <c r="G121" s="106">
        <v>1100</v>
      </c>
      <c r="H121" s="94">
        <v>1381</v>
      </c>
      <c r="I121" s="94">
        <v>32</v>
      </c>
      <c r="J121" s="106">
        <v>53000</v>
      </c>
      <c r="K121" s="106">
        <v>1200</v>
      </c>
      <c r="L121" s="94">
        <v>35.6</v>
      </c>
      <c r="M121" s="94">
        <v>1</v>
      </c>
      <c r="N121" s="94">
        <v>13510</v>
      </c>
      <c r="O121" s="94">
        <v>300</v>
      </c>
      <c r="P121" s="94">
        <v>453</v>
      </c>
      <c r="Q121" s="94">
        <v>10</v>
      </c>
      <c r="R121" s="94">
        <v>9.1999999999999993</v>
      </c>
      <c r="S121" s="94">
        <v>2.9</v>
      </c>
      <c r="T121" s="94">
        <v>1659</v>
      </c>
      <c r="U121" s="94">
        <v>33</v>
      </c>
      <c r="V121" s="94">
        <v>41.12</v>
      </c>
      <c r="W121" s="94">
        <v>0.94</v>
      </c>
      <c r="X121" s="94">
        <v>12.32</v>
      </c>
      <c r="Y121" s="94">
        <v>0.43</v>
      </c>
      <c r="Z121" s="94">
        <v>18.239999999999998</v>
      </c>
      <c r="AA121" s="94">
        <v>0.38</v>
      </c>
      <c r="AB121" s="94">
        <v>153.9</v>
      </c>
      <c r="AC121" s="94">
        <v>5.3</v>
      </c>
      <c r="AD121" s="94">
        <v>45.8</v>
      </c>
      <c r="AE121" s="94">
        <v>1.1000000000000001</v>
      </c>
      <c r="AF121" s="94">
        <v>375.4</v>
      </c>
      <c r="AG121" s="94">
        <v>6.9</v>
      </c>
      <c r="AH121" s="94">
        <v>37.82</v>
      </c>
      <c r="AI121" s="94">
        <v>0.91</v>
      </c>
      <c r="AJ121" s="94">
        <v>187</v>
      </c>
      <c r="AK121" s="94">
        <v>4.5</v>
      </c>
      <c r="AL121" s="94">
        <v>11.87</v>
      </c>
      <c r="AM121" s="94">
        <v>0.26</v>
      </c>
      <c r="AN121" s="94">
        <v>664</v>
      </c>
      <c r="AO121" s="94">
        <v>17</v>
      </c>
      <c r="AP121" s="94">
        <v>53.4</v>
      </c>
      <c r="AQ121" s="94">
        <v>1.2</v>
      </c>
      <c r="AR121" s="94">
        <v>6.96</v>
      </c>
      <c r="AS121" s="94">
        <v>0.22</v>
      </c>
      <c r="AT121" s="94">
        <v>3.46</v>
      </c>
      <c r="AU121" s="94">
        <v>0.1</v>
      </c>
      <c r="AV121" s="94"/>
      <c r="AW121" s="94"/>
      <c r="AX121" s="94"/>
      <c r="AY121" s="94"/>
      <c r="AZ121" s="94" t="str">
        <f t="shared" si="100"/>
        <v>BCR_3</v>
      </c>
      <c r="BA121" s="107">
        <f t="shared" si="116"/>
        <v>0.99222222222222223</v>
      </c>
      <c r="BB121" s="107">
        <f t="shared" si="101"/>
        <v>1.1130434782608696</v>
      </c>
      <c r="BC121" s="107">
        <f t="shared" si="102"/>
        <v>2.0192779615635681</v>
      </c>
      <c r="BD121" s="107">
        <f t="shared" si="103"/>
        <v>1.7106278962204049</v>
      </c>
      <c r="BE121" s="107">
        <f t="shared" si="104"/>
        <v>1.0503921335798656</v>
      </c>
      <c r="BF121" s="107">
        <f t="shared" si="105"/>
        <v>1.0787878787878789</v>
      </c>
      <c r="BG121" s="107">
        <f t="shared" si="106"/>
        <v>0.95815602836879432</v>
      </c>
      <c r="BH121" s="107">
        <f t="shared" si="107"/>
        <v>1.0658823529411765</v>
      </c>
      <c r="BI121" s="107">
        <f t="shared" si="108"/>
        <v>0.54117647058823526</v>
      </c>
      <c r="BJ121" s="107">
        <f t="shared" si="109"/>
        <v>1.0703225806451613</v>
      </c>
      <c r="BK121" s="107">
        <f t="shared" si="110"/>
        <v>1.0821052631578947</v>
      </c>
      <c r="BL121" s="107">
        <f t="shared" si="111"/>
        <v>0.94769230769230772</v>
      </c>
      <c r="BM121" s="107">
        <f t="shared" si="112"/>
        <v>0.86857142857142855</v>
      </c>
      <c r="BN121" s="107">
        <f t="shared" si="113"/>
        <v>1.2312000000000001</v>
      </c>
      <c r="BO121" s="107">
        <f t="shared" si="114"/>
        <v>0.97446808510638294</v>
      </c>
      <c r="BP121" s="107">
        <f t="shared" si="115"/>
        <v>1.0976608187134502</v>
      </c>
      <c r="BQ121" s="107">
        <f>AH121/AH$4</f>
        <v>1.0805714285714285</v>
      </c>
      <c r="BR121" s="107">
        <f>AJ121/AJ$4</f>
        <v>1.0163043478260869</v>
      </c>
      <c r="BS121" s="107">
        <f>AL121/AL$4</f>
        <v>0.94959999999999989</v>
      </c>
      <c r="BT121" s="107">
        <f>AN121/AN$4</f>
        <v>0.97218155197657397</v>
      </c>
      <c r="BU121" s="107">
        <f>AP121/AP$4</f>
        <v>1.00187617260788</v>
      </c>
      <c r="BV121" s="107">
        <f>AR121/AR$4</f>
        <v>1.0372578241430701</v>
      </c>
      <c r="BW121" s="108">
        <f>AT121/AT$4</f>
        <v>1.0206489675516224</v>
      </c>
    </row>
    <row r="122" spans="1:75" x14ac:dyDescent="0.15">
      <c r="A122" s="98" t="s">
        <v>485</v>
      </c>
      <c r="B122" s="94">
        <v>9.06</v>
      </c>
      <c r="C122" s="94">
        <v>0.2</v>
      </c>
      <c r="D122" s="94">
        <v>2.2200000000000002</v>
      </c>
      <c r="E122" s="94">
        <v>0.16</v>
      </c>
      <c r="F122" s="106">
        <v>69200</v>
      </c>
      <c r="G122" s="106">
        <v>1600</v>
      </c>
      <c r="H122" s="94">
        <v>1374</v>
      </c>
      <c r="I122" s="94">
        <v>20</v>
      </c>
      <c r="J122" s="106">
        <v>52500</v>
      </c>
      <c r="K122" s="106">
        <v>1200</v>
      </c>
      <c r="L122" s="94">
        <v>35.4</v>
      </c>
      <c r="M122" s="94">
        <v>1</v>
      </c>
      <c r="N122" s="94">
        <v>13440</v>
      </c>
      <c r="O122" s="94">
        <v>250</v>
      </c>
      <c r="P122" s="94">
        <v>455</v>
      </c>
      <c r="Q122" s="94">
        <v>11</v>
      </c>
      <c r="R122" s="94">
        <v>9.6999999999999993</v>
      </c>
      <c r="S122" s="94">
        <v>2.9</v>
      </c>
      <c r="T122" s="94">
        <v>1623</v>
      </c>
      <c r="U122" s="94">
        <v>32</v>
      </c>
      <c r="V122" s="94">
        <v>39.79</v>
      </c>
      <c r="W122" s="94">
        <v>0.95</v>
      </c>
      <c r="X122" s="94">
        <v>12.21</v>
      </c>
      <c r="Y122" s="94">
        <v>0.37</v>
      </c>
      <c r="Z122" s="94">
        <v>17.670000000000002</v>
      </c>
      <c r="AA122" s="94">
        <v>0.38</v>
      </c>
      <c r="AB122" s="94">
        <v>148.19999999999999</v>
      </c>
      <c r="AC122" s="94">
        <v>4.2</v>
      </c>
      <c r="AD122" s="94">
        <v>46.28</v>
      </c>
      <c r="AE122" s="94">
        <v>0.94</v>
      </c>
      <c r="AF122" s="94">
        <v>375</v>
      </c>
      <c r="AG122" s="94">
        <v>7.8</v>
      </c>
      <c r="AH122" s="94">
        <v>37</v>
      </c>
      <c r="AI122" s="94">
        <v>1</v>
      </c>
      <c r="AJ122" s="94">
        <v>179.8</v>
      </c>
      <c r="AK122" s="94">
        <v>4.9000000000000004</v>
      </c>
      <c r="AL122" s="94">
        <v>11.72</v>
      </c>
      <c r="AM122" s="94">
        <v>0.28999999999999998</v>
      </c>
      <c r="AN122" s="94">
        <v>644</v>
      </c>
      <c r="AO122" s="94">
        <v>14</v>
      </c>
      <c r="AP122" s="94">
        <v>51.6</v>
      </c>
      <c r="AQ122" s="94">
        <v>1.3</v>
      </c>
      <c r="AR122" s="94">
        <v>6.77</v>
      </c>
      <c r="AS122" s="94">
        <v>0.23</v>
      </c>
      <c r="AT122" s="94">
        <v>3.37</v>
      </c>
      <c r="AU122" s="94">
        <v>0.11</v>
      </c>
      <c r="AV122" s="94"/>
      <c r="AW122" s="94"/>
      <c r="AX122" s="94"/>
      <c r="AY122" s="94"/>
      <c r="AZ122" s="94" t="str">
        <f t="shared" si="100"/>
        <v>BCR_4</v>
      </c>
      <c r="BA122" s="107">
        <f t="shared" si="116"/>
        <v>1.0066666666666668</v>
      </c>
      <c r="BB122" s="107">
        <f t="shared" si="101"/>
        <v>0.96521739130434803</v>
      </c>
      <c r="BC122" s="107">
        <f t="shared" si="102"/>
        <v>1.9515926667625547</v>
      </c>
      <c r="BD122" s="107">
        <f t="shared" si="103"/>
        <v>1.7019570813952472</v>
      </c>
      <c r="BE122" s="107">
        <f t="shared" si="104"/>
        <v>1.0404827738291123</v>
      </c>
      <c r="BF122" s="107">
        <f t="shared" si="105"/>
        <v>1.0727272727272728</v>
      </c>
      <c r="BG122" s="107">
        <f t="shared" si="106"/>
        <v>0.95319148936170217</v>
      </c>
      <c r="BH122" s="107">
        <f t="shared" si="107"/>
        <v>1.0705882352941176</v>
      </c>
      <c r="BI122" s="107">
        <f t="shared" si="108"/>
        <v>0.57058823529411762</v>
      </c>
      <c r="BJ122" s="107">
        <f t="shared" si="109"/>
        <v>1.0470967741935484</v>
      </c>
      <c r="BK122" s="107">
        <f t="shared" si="110"/>
        <v>1.0471052631578948</v>
      </c>
      <c r="BL122" s="107">
        <f t="shared" si="111"/>
        <v>0.93923076923076931</v>
      </c>
      <c r="BM122" s="107">
        <f t="shared" si="112"/>
        <v>0.84142857142857153</v>
      </c>
      <c r="BN122" s="107">
        <f t="shared" si="113"/>
        <v>1.1856</v>
      </c>
      <c r="BO122" s="107">
        <f t="shared" si="114"/>
        <v>0.98468085106382985</v>
      </c>
      <c r="BP122" s="107">
        <f t="shared" si="115"/>
        <v>1.0964912280701755</v>
      </c>
      <c r="BQ122" s="107">
        <f>AH122/AH$4</f>
        <v>1.0571428571428572</v>
      </c>
      <c r="BR122" s="107">
        <f>AJ122/AJ$4</f>
        <v>0.97717391304347834</v>
      </c>
      <c r="BS122" s="107">
        <f>AL122/AL$4</f>
        <v>0.9376000000000001</v>
      </c>
      <c r="BT122" s="107">
        <f>AN122/AN$4</f>
        <v>0.94289897510980969</v>
      </c>
      <c r="BU122" s="107">
        <f>AP122/AP$4</f>
        <v>0.96810506566604138</v>
      </c>
      <c r="BV122" s="107">
        <f>AR122/AR$4</f>
        <v>1.0089418777943369</v>
      </c>
      <c r="BW122" s="108">
        <f>AT122/AT$4</f>
        <v>0.99410029498525077</v>
      </c>
    </row>
    <row r="123" spans="1:75" x14ac:dyDescent="0.15">
      <c r="A123" s="98" t="s">
        <v>486</v>
      </c>
      <c r="B123" s="94">
        <v>8.9600000000000009</v>
      </c>
      <c r="C123" s="94">
        <v>0.28000000000000003</v>
      </c>
      <c r="D123" s="94">
        <v>2.31</v>
      </c>
      <c r="E123" s="94">
        <v>0.18</v>
      </c>
      <c r="F123" s="106">
        <v>70500</v>
      </c>
      <c r="G123" s="106">
        <v>1700</v>
      </c>
      <c r="H123" s="94">
        <v>1381</v>
      </c>
      <c r="I123" s="94">
        <v>24</v>
      </c>
      <c r="J123" s="106">
        <v>51900</v>
      </c>
      <c r="K123" s="106">
        <v>1500</v>
      </c>
      <c r="L123" s="94">
        <v>34.700000000000003</v>
      </c>
      <c r="M123" s="94">
        <v>1.1000000000000001</v>
      </c>
      <c r="N123" s="94">
        <v>13270</v>
      </c>
      <c r="O123" s="94">
        <v>340</v>
      </c>
      <c r="P123" s="94">
        <v>459</v>
      </c>
      <c r="Q123" s="94">
        <v>9.6</v>
      </c>
      <c r="R123" s="94">
        <v>10.3</v>
      </c>
      <c r="S123" s="94">
        <v>2.9</v>
      </c>
      <c r="T123" s="94">
        <v>1645</v>
      </c>
      <c r="U123" s="94">
        <v>37</v>
      </c>
      <c r="V123" s="94">
        <v>40.4</v>
      </c>
      <c r="W123" s="94">
        <v>1.2</v>
      </c>
      <c r="X123" s="94">
        <v>12.31</v>
      </c>
      <c r="Y123" s="94">
        <v>0.38</v>
      </c>
      <c r="Z123" s="94">
        <v>18.22</v>
      </c>
      <c r="AA123" s="94">
        <v>0.43</v>
      </c>
      <c r="AB123" s="94">
        <v>151.80000000000001</v>
      </c>
      <c r="AC123" s="94">
        <v>3.9</v>
      </c>
      <c r="AD123" s="94">
        <v>46.7</v>
      </c>
      <c r="AE123" s="94">
        <v>1</v>
      </c>
      <c r="AF123" s="94">
        <v>371</v>
      </c>
      <c r="AG123" s="94">
        <v>11</v>
      </c>
      <c r="AH123" s="94">
        <v>35.9</v>
      </c>
      <c r="AI123" s="94">
        <v>1.3</v>
      </c>
      <c r="AJ123" s="94">
        <v>180.2</v>
      </c>
      <c r="AK123" s="94">
        <v>6.4</v>
      </c>
      <c r="AL123" s="94">
        <v>11.76</v>
      </c>
      <c r="AM123" s="94">
        <v>0.33</v>
      </c>
      <c r="AN123" s="94">
        <v>655</v>
      </c>
      <c r="AO123" s="94">
        <v>16</v>
      </c>
      <c r="AP123" s="94">
        <v>52.6</v>
      </c>
      <c r="AQ123" s="94">
        <v>1.3</v>
      </c>
      <c r="AR123" s="94">
        <v>6.6</v>
      </c>
      <c r="AS123" s="94">
        <v>0.26</v>
      </c>
      <c r="AT123" s="94">
        <v>3.29</v>
      </c>
      <c r="AU123" s="94">
        <v>0.14000000000000001</v>
      </c>
      <c r="AV123" s="94"/>
      <c r="AW123" s="94"/>
      <c r="AX123" s="94"/>
      <c r="AY123" s="94"/>
      <c r="AZ123" s="94" t="str">
        <f t="shared" si="100"/>
        <v>BCR_5</v>
      </c>
      <c r="BA123" s="107">
        <f t="shared" si="116"/>
        <v>0.99555555555555564</v>
      </c>
      <c r="BB123" s="107">
        <f t="shared" si="101"/>
        <v>1.0043478260869567</v>
      </c>
      <c r="BC123" s="107">
        <f t="shared" si="102"/>
        <v>1.9882555347797704</v>
      </c>
      <c r="BD123" s="107">
        <f t="shared" si="103"/>
        <v>1.7106278962204049</v>
      </c>
      <c r="BE123" s="107">
        <f t="shared" si="104"/>
        <v>1.0285915421282079</v>
      </c>
      <c r="BF123" s="107">
        <f t="shared" si="105"/>
        <v>1.0515151515151515</v>
      </c>
      <c r="BG123" s="107">
        <f t="shared" si="106"/>
        <v>0.94113475177304962</v>
      </c>
      <c r="BH123" s="107">
        <f t="shared" si="107"/>
        <v>1.08</v>
      </c>
      <c r="BI123" s="107">
        <f t="shared" si="108"/>
        <v>0.60588235294117654</v>
      </c>
      <c r="BJ123" s="107">
        <f t="shared" si="109"/>
        <v>1.0612903225806452</v>
      </c>
      <c r="BK123" s="107">
        <f t="shared" si="110"/>
        <v>1.0631578947368421</v>
      </c>
      <c r="BL123" s="107">
        <f t="shared" si="111"/>
        <v>0.94692307692307698</v>
      </c>
      <c r="BM123" s="107">
        <f t="shared" si="112"/>
        <v>0.86761904761904751</v>
      </c>
      <c r="BN123" s="107">
        <f t="shared" si="113"/>
        <v>1.2144000000000001</v>
      </c>
      <c r="BO123" s="107">
        <f t="shared" si="114"/>
        <v>0.99361702127659579</v>
      </c>
      <c r="BP123" s="107">
        <f t="shared" si="115"/>
        <v>1.0847953216374269</v>
      </c>
      <c r="BQ123" s="107">
        <f>AH123/AH$4</f>
        <v>1.0257142857142856</v>
      </c>
      <c r="BR123" s="107">
        <f>AJ123/AJ$4</f>
        <v>0.97934782608695647</v>
      </c>
      <c r="BS123" s="107">
        <f>AL123/AL$4</f>
        <v>0.94079999999999997</v>
      </c>
      <c r="BT123" s="107">
        <f>AN123/AN$4</f>
        <v>0.95900439238653001</v>
      </c>
      <c r="BU123" s="107">
        <f>AP123/AP$4</f>
        <v>0.9868667917448406</v>
      </c>
      <c r="BV123" s="107">
        <f>AR123/AR$4</f>
        <v>0.98360655737704916</v>
      </c>
      <c r="BW123" s="108">
        <f>AT123/AT$4</f>
        <v>0.97050147492625372</v>
      </c>
    </row>
    <row r="124" spans="1:75" x14ac:dyDescent="0.15">
      <c r="A124" s="98" t="s">
        <v>487</v>
      </c>
      <c r="B124" s="94">
        <v>9.01</v>
      </c>
      <c r="C124" s="94">
        <v>0.25</v>
      </c>
      <c r="D124" s="94">
        <v>2.36</v>
      </c>
      <c r="E124" s="94">
        <v>0.14000000000000001</v>
      </c>
      <c r="F124" s="106">
        <v>70700</v>
      </c>
      <c r="G124" s="106">
        <v>1800</v>
      </c>
      <c r="H124" s="94">
        <v>1371</v>
      </c>
      <c r="I124" s="94">
        <v>32</v>
      </c>
      <c r="J124" s="106">
        <v>50700</v>
      </c>
      <c r="K124" s="106">
        <v>1200</v>
      </c>
      <c r="L124" s="94">
        <v>33.6</v>
      </c>
      <c r="M124" s="94">
        <v>1</v>
      </c>
      <c r="N124" s="94">
        <v>13320</v>
      </c>
      <c r="O124" s="94">
        <v>310</v>
      </c>
      <c r="P124" s="94">
        <v>453</v>
      </c>
      <c r="Q124" s="94">
        <v>10</v>
      </c>
      <c r="R124" s="94">
        <v>8.9</v>
      </c>
      <c r="S124" s="94">
        <v>2.9</v>
      </c>
      <c r="T124" s="94">
        <v>1646</v>
      </c>
      <c r="U124" s="94">
        <v>48</v>
      </c>
      <c r="V124" s="94">
        <v>39.299999999999997</v>
      </c>
      <c r="W124" s="94">
        <v>1</v>
      </c>
      <c r="X124" s="94">
        <v>12.18</v>
      </c>
      <c r="Y124" s="94">
        <v>0.3</v>
      </c>
      <c r="Z124" s="94">
        <v>18.079999999999998</v>
      </c>
      <c r="AA124" s="94">
        <v>0.43</v>
      </c>
      <c r="AB124" s="94">
        <v>151.4</v>
      </c>
      <c r="AC124" s="94">
        <v>3.9</v>
      </c>
      <c r="AD124" s="94">
        <v>47.7</v>
      </c>
      <c r="AE124" s="94">
        <v>1.1000000000000001</v>
      </c>
      <c r="AF124" s="94">
        <v>371</v>
      </c>
      <c r="AG124" s="94">
        <v>10</v>
      </c>
      <c r="AH124" s="94">
        <v>36.61</v>
      </c>
      <c r="AI124" s="94">
        <v>0.91</v>
      </c>
      <c r="AJ124" s="94">
        <v>181.1</v>
      </c>
      <c r="AK124" s="94">
        <v>5.5</v>
      </c>
      <c r="AL124" s="94">
        <v>11.91</v>
      </c>
      <c r="AM124" s="94">
        <v>0.34</v>
      </c>
      <c r="AN124" s="94">
        <v>649</v>
      </c>
      <c r="AO124" s="94">
        <v>19</v>
      </c>
      <c r="AP124" s="94">
        <v>52.4</v>
      </c>
      <c r="AQ124" s="94">
        <v>1.3</v>
      </c>
      <c r="AR124" s="94">
        <v>6.59</v>
      </c>
      <c r="AS124" s="94">
        <v>0.21</v>
      </c>
      <c r="AT124" s="94">
        <v>3.42</v>
      </c>
      <c r="AU124" s="94">
        <v>0.12</v>
      </c>
      <c r="AV124" s="94"/>
      <c r="AW124" s="94"/>
      <c r="AX124" s="94"/>
      <c r="AY124" s="94"/>
      <c r="AZ124" s="94" t="str">
        <f t="shared" si="100"/>
        <v>BCR_6</v>
      </c>
      <c r="BA124" s="107">
        <f t="shared" si="116"/>
        <v>1.0011111111111111</v>
      </c>
      <c r="BB124" s="107">
        <f t="shared" si="101"/>
        <v>1.0260869565217392</v>
      </c>
      <c r="BC124" s="107">
        <f t="shared" si="102"/>
        <v>1.9938959760131882</v>
      </c>
      <c r="BD124" s="107">
        <f t="shared" si="103"/>
        <v>1.698241017898751</v>
      </c>
      <c r="BE124" s="107">
        <f t="shared" si="104"/>
        <v>1.0048090787263997</v>
      </c>
      <c r="BF124" s="107">
        <f t="shared" si="105"/>
        <v>1.0181818181818183</v>
      </c>
      <c r="BG124" s="107">
        <f t="shared" si="106"/>
        <v>0.94468085106382982</v>
      </c>
      <c r="BH124" s="107">
        <f t="shared" si="107"/>
        <v>1.0658823529411765</v>
      </c>
      <c r="BI124" s="107">
        <f t="shared" si="108"/>
        <v>0.52352941176470591</v>
      </c>
      <c r="BJ124" s="107">
        <f t="shared" si="109"/>
        <v>1.0619354838709678</v>
      </c>
      <c r="BK124" s="107">
        <f t="shared" si="110"/>
        <v>1.0342105263157895</v>
      </c>
      <c r="BL124" s="107">
        <f t="shared" si="111"/>
        <v>0.93692307692307686</v>
      </c>
      <c r="BM124" s="107">
        <f t="shared" si="112"/>
        <v>0.86095238095238091</v>
      </c>
      <c r="BN124" s="107">
        <f t="shared" si="113"/>
        <v>1.2112000000000001</v>
      </c>
      <c r="BO124" s="107">
        <f t="shared" si="114"/>
        <v>1.0148936170212766</v>
      </c>
      <c r="BP124" s="107">
        <f t="shared" si="115"/>
        <v>1.0847953216374269</v>
      </c>
      <c r="BQ124" s="107">
        <f t="shared" ref="BQ124:BQ137" si="117">AH124/AH$4</f>
        <v>1.046</v>
      </c>
      <c r="BR124" s="107">
        <f t="shared" ref="BR124:BR137" si="118">AJ124/AJ$4</f>
        <v>0.98423913043478262</v>
      </c>
      <c r="BS124" s="107">
        <f t="shared" ref="BS124:BS137" si="119">AL124/AL$4</f>
        <v>0.95279999999999998</v>
      </c>
      <c r="BT124" s="107">
        <f t="shared" ref="BT124:BT137" si="120">AN124/AN$4</f>
        <v>0.95021961932650079</v>
      </c>
      <c r="BU124" s="107">
        <f t="shared" ref="BU124:BU137" si="121">AP124/AP$4</f>
        <v>0.98311444652908075</v>
      </c>
      <c r="BV124" s="107">
        <f t="shared" ref="BV124:BV137" si="122">AR124/AR$4</f>
        <v>0.98211624441132639</v>
      </c>
      <c r="BW124" s="108">
        <f t="shared" ref="BW124:BW137" si="123">AT124/AT$4</f>
        <v>1.0088495575221239</v>
      </c>
    </row>
    <row r="125" spans="1:75" x14ac:dyDescent="0.15">
      <c r="A125" s="98" t="s">
        <v>488</v>
      </c>
      <c r="B125" s="94">
        <v>9.15</v>
      </c>
      <c r="C125" s="94">
        <v>0.24</v>
      </c>
      <c r="D125" s="94">
        <v>2.16</v>
      </c>
      <c r="E125" s="94">
        <v>0.17</v>
      </c>
      <c r="F125" s="106">
        <v>70700</v>
      </c>
      <c r="G125" s="106">
        <v>1600</v>
      </c>
      <c r="H125" s="94">
        <v>1386</v>
      </c>
      <c r="I125" s="94">
        <v>26</v>
      </c>
      <c r="J125" s="106">
        <v>52800</v>
      </c>
      <c r="K125" s="106">
        <v>1600</v>
      </c>
      <c r="L125" s="94">
        <v>35.4</v>
      </c>
      <c r="M125" s="94">
        <v>1.1000000000000001</v>
      </c>
      <c r="N125" s="94">
        <v>13320</v>
      </c>
      <c r="O125" s="94">
        <v>310</v>
      </c>
      <c r="P125" s="94">
        <v>454</v>
      </c>
      <c r="Q125" s="94">
        <v>10</v>
      </c>
      <c r="R125" s="94">
        <v>11.2</v>
      </c>
      <c r="S125" s="94">
        <v>3</v>
      </c>
      <c r="T125" s="94">
        <v>1665</v>
      </c>
      <c r="U125" s="94">
        <v>41</v>
      </c>
      <c r="V125" s="94">
        <v>39.4</v>
      </c>
      <c r="W125" s="94">
        <v>1.1000000000000001</v>
      </c>
      <c r="X125" s="94">
        <v>12.47</v>
      </c>
      <c r="Y125" s="94">
        <v>0.39</v>
      </c>
      <c r="Z125" s="94">
        <v>18.61</v>
      </c>
      <c r="AA125" s="94">
        <v>0.56999999999999995</v>
      </c>
      <c r="AB125" s="94">
        <v>159.1</v>
      </c>
      <c r="AC125" s="94">
        <v>5.0999999999999996</v>
      </c>
      <c r="AD125" s="94">
        <v>48</v>
      </c>
      <c r="AE125" s="94">
        <v>1</v>
      </c>
      <c r="AF125" s="94">
        <v>372</v>
      </c>
      <c r="AG125" s="94">
        <v>12</v>
      </c>
      <c r="AH125" s="94">
        <v>36.700000000000003</v>
      </c>
      <c r="AI125" s="94">
        <v>1.1000000000000001</v>
      </c>
      <c r="AJ125" s="94">
        <v>189.2</v>
      </c>
      <c r="AK125" s="94">
        <v>6.1</v>
      </c>
      <c r="AL125" s="94">
        <v>11.86</v>
      </c>
      <c r="AM125" s="94">
        <v>0.4</v>
      </c>
      <c r="AN125" s="94">
        <v>667</v>
      </c>
      <c r="AO125" s="94">
        <v>20</v>
      </c>
      <c r="AP125" s="94">
        <v>54.4</v>
      </c>
      <c r="AQ125" s="94">
        <v>1.3</v>
      </c>
      <c r="AR125" s="94">
        <v>6.89</v>
      </c>
      <c r="AS125" s="94">
        <v>0.21</v>
      </c>
      <c r="AT125" s="94">
        <v>3.52</v>
      </c>
      <c r="AU125" s="94">
        <v>0.12</v>
      </c>
      <c r="AV125" s="94"/>
      <c r="AW125" s="94"/>
      <c r="AX125" s="94"/>
      <c r="AY125" s="94"/>
      <c r="AZ125" s="94" t="str">
        <f t="shared" si="100"/>
        <v>BCR_7</v>
      </c>
      <c r="BA125" s="107">
        <f t="shared" si="116"/>
        <v>1.0166666666666666</v>
      </c>
      <c r="BB125" s="107">
        <f t="shared" si="101"/>
        <v>0.93913043478260883</v>
      </c>
      <c r="BC125" s="107">
        <f t="shared" si="102"/>
        <v>1.9938959760131882</v>
      </c>
      <c r="BD125" s="107">
        <f t="shared" si="103"/>
        <v>1.7168213353812318</v>
      </c>
      <c r="BE125" s="107">
        <f t="shared" si="104"/>
        <v>1.0464283896795643</v>
      </c>
      <c r="BF125" s="107">
        <f t="shared" si="105"/>
        <v>1.0727272727272728</v>
      </c>
      <c r="BG125" s="107">
        <f t="shared" si="106"/>
        <v>0.94468085106382982</v>
      </c>
      <c r="BH125" s="107">
        <f t="shared" si="107"/>
        <v>1.0682352941176469</v>
      </c>
      <c r="BI125" s="107">
        <f t="shared" si="108"/>
        <v>0.6588235294117647</v>
      </c>
      <c r="BJ125" s="107">
        <f t="shared" si="109"/>
        <v>1.0741935483870968</v>
      </c>
      <c r="BK125" s="107">
        <f t="shared" si="110"/>
        <v>1.0368421052631578</v>
      </c>
      <c r="BL125" s="107">
        <f t="shared" si="111"/>
        <v>0.95923076923076933</v>
      </c>
      <c r="BM125" s="107">
        <f t="shared" si="112"/>
        <v>0.8861904761904762</v>
      </c>
      <c r="BN125" s="107">
        <f t="shared" si="113"/>
        <v>1.2727999999999999</v>
      </c>
      <c r="BO125" s="107">
        <f t="shared" si="114"/>
        <v>1.0212765957446808</v>
      </c>
      <c r="BP125" s="107">
        <f t="shared" si="115"/>
        <v>1.0877192982456141</v>
      </c>
      <c r="BQ125" s="107">
        <f t="shared" si="117"/>
        <v>1.0485714285714287</v>
      </c>
      <c r="BR125" s="107">
        <f t="shared" si="118"/>
        <v>1.0282608695652173</v>
      </c>
      <c r="BS125" s="107">
        <f t="shared" si="119"/>
        <v>0.94879999999999998</v>
      </c>
      <c r="BT125" s="107">
        <f t="shared" si="120"/>
        <v>0.97657393850658858</v>
      </c>
      <c r="BU125" s="107">
        <f t="shared" si="121"/>
        <v>1.0206378986866793</v>
      </c>
      <c r="BV125" s="107">
        <f t="shared" si="122"/>
        <v>1.0268256333830104</v>
      </c>
      <c r="BW125" s="108">
        <f t="shared" si="123"/>
        <v>1.0383480825958702</v>
      </c>
    </row>
    <row r="126" spans="1:75" x14ac:dyDescent="0.15">
      <c r="A126" s="98" t="s">
        <v>489</v>
      </c>
      <c r="B126" s="94">
        <v>8.99</v>
      </c>
      <c r="C126" s="94">
        <v>0.23</v>
      </c>
      <c r="D126" s="94">
        <v>2.15</v>
      </c>
      <c r="E126" s="94">
        <v>0.16</v>
      </c>
      <c r="F126" s="106">
        <v>68600</v>
      </c>
      <c r="G126" s="106">
        <v>1700</v>
      </c>
      <c r="H126" s="94">
        <v>1381</v>
      </c>
      <c r="I126" s="94">
        <v>29</v>
      </c>
      <c r="J126" s="106">
        <v>51800</v>
      </c>
      <c r="K126" s="106">
        <v>1500</v>
      </c>
      <c r="L126" s="94">
        <v>34.4</v>
      </c>
      <c r="M126" s="94">
        <v>1</v>
      </c>
      <c r="N126" s="94">
        <v>12990</v>
      </c>
      <c r="O126" s="94">
        <v>290</v>
      </c>
      <c r="P126" s="94">
        <v>446</v>
      </c>
      <c r="Q126" s="94">
        <v>10</v>
      </c>
      <c r="R126" s="94">
        <v>12.8</v>
      </c>
      <c r="S126" s="94">
        <v>2.7</v>
      </c>
      <c r="T126" s="94">
        <v>1632</v>
      </c>
      <c r="U126" s="94">
        <v>38</v>
      </c>
      <c r="V126" s="94">
        <v>41.1</v>
      </c>
      <c r="W126" s="94">
        <v>1.1000000000000001</v>
      </c>
      <c r="X126" s="94">
        <v>12.26</v>
      </c>
      <c r="Y126" s="94">
        <v>0.35</v>
      </c>
      <c r="Z126" s="94">
        <v>18.05</v>
      </c>
      <c r="AA126" s="94">
        <v>0.57999999999999996</v>
      </c>
      <c r="AB126" s="94">
        <v>150.30000000000001</v>
      </c>
      <c r="AC126" s="94">
        <v>3.9</v>
      </c>
      <c r="AD126" s="94">
        <v>46.9</v>
      </c>
      <c r="AE126" s="94">
        <v>1.2</v>
      </c>
      <c r="AF126" s="94">
        <v>363</v>
      </c>
      <c r="AG126" s="94">
        <v>11</v>
      </c>
      <c r="AH126" s="94">
        <v>35.299999999999997</v>
      </c>
      <c r="AI126" s="94">
        <v>1.1000000000000001</v>
      </c>
      <c r="AJ126" s="94">
        <v>176.4</v>
      </c>
      <c r="AK126" s="94">
        <v>5</v>
      </c>
      <c r="AL126" s="94">
        <v>11.78</v>
      </c>
      <c r="AM126" s="94">
        <v>0.33</v>
      </c>
      <c r="AN126" s="94">
        <v>643</v>
      </c>
      <c r="AO126" s="94">
        <v>23</v>
      </c>
      <c r="AP126" s="94">
        <v>52.6</v>
      </c>
      <c r="AQ126" s="94">
        <v>1.4</v>
      </c>
      <c r="AR126" s="94">
        <v>6.65</v>
      </c>
      <c r="AS126" s="94">
        <v>0.2</v>
      </c>
      <c r="AT126" s="94">
        <v>3.3</v>
      </c>
      <c r="AU126" s="94">
        <v>0.11</v>
      </c>
      <c r="AV126" s="94"/>
      <c r="AW126" s="94"/>
      <c r="AX126" s="94"/>
      <c r="AY126" s="94"/>
      <c r="AZ126" s="94" t="str">
        <f t="shared" si="100"/>
        <v>BCR_8</v>
      </c>
      <c r="BA126" s="107">
        <f t="shared" si="116"/>
        <v>0.99888888888888894</v>
      </c>
      <c r="BB126" s="107">
        <f t="shared" si="101"/>
        <v>0.93478260869565222</v>
      </c>
      <c r="BC126" s="107">
        <f t="shared" si="102"/>
        <v>1.9346713430623015</v>
      </c>
      <c r="BD126" s="107">
        <f t="shared" si="103"/>
        <v>1.7106278962204049</v>
      </c>
      <c r="BE126" s="107">
        <f t="shared" si="104"/>
        <v>1.0266096701780574</v>
      </c>
      <c r="BF126" s="107">
        <f t="shared" si="105"/>
        <v>1.0424242424242425</v>
      </c>
      <c r="BG126" s="107">
        <f t="shared" si="106"/>
        <v>0.9212765957446809</v>
      </c>
      <c r="BH126" s="107">
        <f t="shared" si="107"/>
        <v>1.0494117647058823</v>
      </c>
      <c r="BI126" s="107">
        <f t="shared" si="108"/>
        <v>0.75294117647058822</v>
      </c>
      <c r="BJ126" s="107">
        <f t="shared" si="109"/>
        <v>1.0529032258064517</v>
      </c>
      <c r="BK126" s="107">
        <f t="shared" si="110"/>
        <v>1.0815789473684212</v>
      </c>
      <c r="BL126" s="107">
        <f t="shared" si="111"/>
        <v>0.94307692307692303</v>
      </c>
      <c r="BM126" s="107">
        <f t="shared" si="112"/>
        <v>0.85952380952380958</v>
      </c>
      <c r="BN126" s="107">
        <f t="shared" si="113"/>
        <v>1.2024000000000001</v>
      </c>
      <c r="BO126" s="107">
        <f t="shared" si="114"/>
        <v>0.99787234042553186</v>
      </c>
      <c r="BP126" s="107">
        <f t="shared" si="115"/>
        <v>1.0614035087719298</v>
      </c>
      <c r="BQ126" s="107">
        <f t="shared" si="117"/>
        <v>1.0085714285714285</v>
      </c>
      <c r="BR126" s="107">
        <f t="shared" si="118"/>
        <v>0.95869565217391306</v>
      </c>
      <c r="BS126" s="107">
        <f t="shared" si="119"/>
        <v>0.9423999999999999</v>
      </c>
      <c r="BT126" s="107">
        <f t="shared" si="120"/>
        <v>0.94143484626647145</v>
      </c>
      <c r="BU126" s="107">
        <f t="shared" si="121"/>
        <v>0.9868667917448406</v>
      </c>
      <c r="BV126" s="107">
        <f t="shared" si="122"/>
        <v>0.99105812220566325</v>
      </c>
      <c r="BW126" s="108">
        <f t="shared" si="123"/>
        <v>0.97345132743362828</v>
      </c>
    </row>
    <row r="127" spans="1:75" x14ac:dyDescent="0.15">
      <c r="A127" s="98" t="s">
        <v>490</v>
      </c>
      <c r="B127" s="94">
        <v>9.1999999999999993</v>
      </c>
      <c r="C127" s="94">
        <v>0.23</v>
      </c>
      <c r="D127" s="94">
        <v>2.3199999999999998</v>
      </c>
      <c r="E127" s="94">
        <v>0.17</v>
      </c>
      <c r="F127" s="106">
        <v>71000</v>
      </c>
      <c r="G127" s="106">
        <v>2000</v>
      </c>
      <c r="H127" s="94">
        <v>1350</v>
      </c>
      <c r="I127" s="94">
        <v>32</v>
      </c>
      <c r="J127" s="106">
        <v>50000</v>
      </c>
      <c r="K127" s="106">
        <v>1400</v>
      </c>
      <c r="L127" s="94">
        <v>32.979999999999997</v>
      </c>
      <c r="M127" s="94">
        <v>0.8</v>
      </c>
      <c r="N127" s="94">
        <v>13290</v>
      </c>
      <c r="O127" s="94">
        <v>370</v>
      </c>
      <c r="P127" s="94">
        <v>470</v>
      </c>
      <c r="Q127" s="94">
        <v>11</v>
      </c>
      <c r="R127" s="94">
        <v>9.8000000000000007</v>
      </c>
      <c r="S127" s="94">
        <v>2.9</v>
      </c>
      <c r="T127" s="94">
        <v>1658</v>
      </c>
      <c r="U127" s="94">
        <v>31</v>
      </c>
      <c r="V127" s="94">
        <v>40.299999999999997</v>
      </c>
      <c r="W127" s="94">
        <v>1</v>
      </c>
      <c r="X127" s="94">
        <v>12.31</v>
      </c>
      <c r="Y127" s="94">
        <v>0.36</v>
      </c>
      <c r="Z127" s="94">
        <v>18.36</v>
      </c>
      <c r="AA127" s="94">
        <v>0.5</v>
      </c>
      <c r="AB127" s="94">
        <v>150.80000000000001</v>
      </c>
      <c r="AC127" s="94">
        <v>4.5</v>
      </c>
      <c r="AD127" s="94">
        <v>47.3</v>
      </c>
      <c r="AE127" s="94">
        <v>1.3</v>
      </c>
      <c r="AF127" s="94">
        <v>368</v>
      </c>
      <c r="AG127" s="94">
        <v>11</v>
      </c>
      <c r="AH127" s="94">
        <v>35.4</v>
      </c>
      <c r="AI127" s="94">
        <v>1.2</v>
      </c>
      <c r="AJ127" s="94">
        <v>178.2</v>
      </c>
      <c r="AK127" s="94">
        <v>6.3</v>
      </c>
      <c r="AL127" s="94">
        <v>11.76</v>
      </c>
      <c r="AM127" s="94">
        <v>0.33</v>
      </c>
      <c r="AN127" s="94">
        <v>647</v>
      </c>
      <c r="AO127" s="94">
        <v>19</v>
      </c>
      <c r="AP127" s="94">
        <v>50.4</v>
      </c>
      <c r="AQ127" s="94">
        <v>1.1000000000000001</v>
      </c>
      <c r="AR127" s="94">
        <v>6.55</v>
      </c>
      <c r="AS127" s="94">
        <v>0.21</v>
      </c>
      <c r="AT127" s="94">
        <v>3.26</v>
      </c>
      <c r="AU127" s="94">
        <v>0.11</v>
      </c>
      <c r="AV127" s="94"/>
      <c r="AW127" s="94"/>
      <c r="AX127" s="94"/>
      <c r="AY127" s="94"/>
      <c r="AZ127" s="94" t="str">
        <f t="shared" si="100"/>
        <v>BCR_9</v>
      </c>
      <c r="BA127" s="107">
        <f t="shared" si="116"/>
        <v>1.0222222222222221</v>
      </c>
      <c r="BB127" s="107">
        <f t="shared" si="101"/>
        <v>1.008695652173913</v>
      </c>
      <c r="BC127" s="107">
        <f t="shared" si="102"/>
        <v>2.0023566378633149</v>
      </c>
      <c r="BD127" s="107">
        <f t="shared" si="103"/>
        <v>1.6722285734232778</v>
      </c>
      <c r="BE127" s="107">
        <f t="shared" si="104"/>
        <v>0.99093597507534492</v>
      </c>
      <c r="BF127" s="107">
        <f t="shared" si="105"/>
        <v>0.99939393939393928</v>
      </c>
      <c r="BG127" s="107">
        <f t="shared" si="106"/>
        <v>0.94255319148936167</v>
      </c>
      <c r="BH127" s="107">
        <f t="shared" si="107"/>
        <v>1.1058823529411765</v>
      </c>
      <c r="BI127" s="107">
        <f t="shared" si="108"/>
        <v>0.57647058823529418</v>
      </c>
      <c r="BJ127" s="107">
        <f t="shared" si="109"/>
        <v>1.0696774193548386</v>
      </c>
      <c r="BK127" s="107">
        <f t="shared" si="110"/>
        <v>1.0605263157894735</v>
      </c>
      <c r="BL127" s="107" t="s">
        <v>514</v>
      </c>
      <c r="BM127" s="107">
        <f t="shared" si="112"/>
        <v>0.87428571428571422</v>
      </c>
      <c r="BN127" s="107">
        <f t="shared" si="113"/>
        <v>1.2064000000000001</v>
      </c>
      <c r="BO127" s="107">
        <f t="shared" si="114"/>
        <v>1.0063829787234042</v>
      </c>
      <c r="BP127" s="107">
        <f t="shared" si="115"/>
        <v>1.0760233918128654</v>
      </c>
      <c r="BQ127" s="107">
        <f t="shared" si="117"/>
        <v>1.0114285714285713</v>
      </c>
      <c r="BR127" s="107">
        <f t="shared" si="118"/>
        <v>0.96847826086956512</v>
      </c>
      <c r="BS127" s="107">
        <f t="shared" si="119"/>
        <v>0.94079999999999997</v>
      </c>
      <c r="BT127" s="107">
        <f t="shared" si="120"/>
        <v>0.9472913616398243</v>
      </c>
      <c r="BU127" s="107">
        <f t="shared" si="121"/>
        <v>0.9455909943714822</v>
      </c>
      <c r="BV127" s="107">
        <f t="shared" si="122"/>
        <v>0.97615499254843519</v>
      </c>
      <c r="BW127" s="108">
        <f t="shared" si="123"/>
        <v>0.9616519174041297</v>
      </c>
    </row>
    <row r="128" spans="1:75" x14ac:dyDescent="0.15">
      <c r="A128" s="98" t="s">
        <v>491</v>
      </c>
      <c r="B128" s="94">
        <v>9.14</v>
      </c>
      <c r="C128" s="94">
        <v>0.24</v>
      </c>
      <c r="D128" s="94">
        <v>2.44</v>
      </c>
      <c r="E128" s="94">
        <v>0.2</v>
      </c>
      <c r="F128" s="106">
        <v>72300</v>
      </c>
      <c r="G128" s="106">
        <v>1300</v>
      </c>
      <c r="H128" s="94">
        <v>1393</v>
      </c>
      <c r="I128" s="94">
        <v>30</v>
      </c>
      <c r="J128" s="106">
        <v>54500</v>
      </c>
      <c r="K128" s="106">
        <v>1300</v>
      </c>
      <c r="L128" s="94">
        <v>36.200000000000003</v>
      </c>
      <c r="M128" s="94">
        <v>1</v>
      </c>
      <c r="N128" s="94">
        <v>13390</v>
      </c>
      <c r="O128" s="94">
        <v>280</v>
      </c>
      <c r="P128" s="94">
        <v>458</v>
      </c>
      <c r="Q128" s="94">
        <v>9.6999999999999993</v>
      </c>
      <c r="R128" s="94">
        <v>10</v>
      </c>
      <c r="S128" s="94">
        <v>3.1</v>
      </c>
      <c r="T128" s="94">
        <v>1684</v>
      </c>
      <c r="U128" s="94">
        <v>39</v>
      </c>
      <c r="V128" s="94">
        <v>41.3</v>
      </c>
      <c r="W128" s="94">
        <v>1.1000000000000001</v>
      </c>
      <c r="X128" s="94">
        <v>12.5</v>
      </c>
      <c r="Y128" s="94">
        <v>0.36</v>
      </c>
      <c r="Z128" s="94">
        <v>18.690000000000001</v>
      </c>
      <c r="AA128" s="94">
        <v>0.46</v>
      </c>
      <c r="AB128" s="94">
        <v>152.30000000000001</v>
      </c>
      <c r="AC128" s="94">
        <v>3.5</v>
      </c>
      <c r="AD128" s="94">
        <v>46.76</v>
      </c>
      <c r="AE128" s="94">
        <v>0.99</v>
      </c>
      <c r="AF128" s="94">
        <v>379.3</v>
      </c>
      <c r="AG128" s="94">
        <v>7.8</v>
      </c>
      <c r="AH128" s="94">
        <v>38.69</v>
      </c>
      <c r="AI128" s="94">
        <v>0.93</v>
      </c>
      <c r="AJ128" s="94">
        <v>185.1</v>
      </c>
      <c r="AK128" s="94">
        <v>5.2</v>
      </c>
      <c r="AL128" s="94">
        <v>12.01</v>
      </c>
      <c r="AM128" s="94">
        <v>0.3</v>
      </c>
      <c r="AN128" s="94">
        <v>664</v>
      </c>
      <c r="AO128" s="94">
        <v>18</v>
      </c>
      <c r="AP128" s="94">
        <v>54.2</v>
      </c>
      <c r="AQ128" s="94">
        <v>1.3</v>
      </c>
      <c r="AR128" s="94">
        <v>6.8</v>
      </c>
      <c r="AS128" s="94">
        <v>0.26</v>
      </c>
      <c r="AT128" s="94">
        <v>3.45</v>
      </c>
      <c r="AU128" s="94">
        <v>0.13</v>
      </c>
      <c r="AV128" s="94"/>
      <c r="AW128" s="94"/>
      <c r="AX128" s="94"/>
      <c r="AY128" s="94"/>
      <c r="AZ128" s="94" t="str">
        <f t="shared" si="100"/>
        <v>BCR_10</v>
      </c>
      <c r="BA128" s="107">
        <f t="shared" si="116"/>
        <v>1.0155555555555555</v>
      </c>
      <c r="BB128" s="107">
        <f t="shared" si="101"/>
        <v>1.0608695652173914</v>
      </c>
      <c r="BC128" s="107">
        <f t="shared" si="102"/>
        <v>2.0390195058805305</v>
      </c>
      <c r="BD128" s="107">
        <f t="shared" si="103"/>
        <v>1.7254921502063896</v>
      </c>
      <c r="BE128" s="107">
        <f t="shared" si="104"/>
        <v>1.0801202128321259</v>
      </c>
      <c r="BF128" s="107">
        <f t="shared" si="105"/>
        <v>1.0969696969696972</v>
      </c>
      <c r="BG128" s="107">
        <f t="shared" si="106"/>
        <v>0.94964539007092197</v>
      </c>
      <c r="BH128" s="107">
        <f t="shared" si="107"/>
        <v>1.0776470588235294</v>
      </c>
      <c r="BI128" s="107">
        <f t="shared" si="108"/>
        <v>0.58823529411764708</v>
      </c>
      <c r="BJ128" s="107">
        <f t="shared" si="109"/>
        <v>1.0864516129032258</v>
      </c>
      <c r="BK128" s="107">
        <f t="shared" si="110"/>
        <v>1.0868421052631578</v>
      </c>
      <c r="BL128" s="107">
        <f t="shared" ref="BL128:BL137" si="124">X128/X$4</f>
        <v>0.96153846153846156</v>
      </c>
      <c r="BM128" s="107">
        <f t="shared" si="112"/>
        <v>0.89</v>
      </c>
      <c r="BN128" s="107">
        <f t="shared" si="113"/>
        <v>1.2184000000000001</v>
      </c>
      <c r="BO128" s="107">
        <f t="shared" si="114"/>
        <v>0.99489361702127654</v>
      </c>
      <c r="BP128" s="107">
        <f t="shared" si="115"/>
        <v>1.1090643274853802</v>
      </c>
      <c r="BQ128" s="107">
        <f t="shared" si="117"/>
        <v>1.1054285714285714</v>
      </c>
      <c r="BR128" s="107">
        <f t="shared" si="118"/>
        <v>1.0059782608695651</v>
      </c>
      <c r="BS128" s="107">
        <f t="shared" si="119"/>
        <v>0.96079999999999999</v>
      </c>
      <c r="BT128" s="107">
        <f t="shared" si="120"/>
        <v>0.97218155197657397</v>
      </c>
      <c r="BU128" s="107">
        <f t="shared" si="121"/>
        <v>1.0168855534709194</v>
      </c>
      <c r="BV128" s="107">
        <f t="shared" si="122"/>
        <v>1.0134128166915053</v>
      </c>
      <c r="BW128" s="108">
        <f t="shared" si="123"/>
        <v>1.0176991150442478</v>
      </c>
    </row>
    <row r="129" spans="1:75" x14ac:dyDescent="0.15">
      <c r="A129" s="98" t="s">
        <v>492</v>
      </c>
      <c r="B129" s="94">
        <v>8.85</v>
      </c>
      <c r="C129" s="94">
        <v>0.18</v>
      </c>
      <c r="D129" s="94">
        <v>2.52</v>
      </c>
      <c r="E129" s="94">
        <v>0.18</v>
      </c>
      <c r="F129" s="106">
        <v>73500</v>
      </c>
      <c r="G129" s="106">
        <v>1400</v>
      </c>
      <c r="H129" s="94">
        <v>1346</v>
      </c>
      <c r="I129" s="94">
        <v>22</v>
      </c>
      <c r="J129" s="106">
        <v>53600</v>
      </c>
      <c r="K129" s="106">
        <v>1100</v>
      </c>
      <c r="L129" s="94">
        <v>36.42</v>
      </c>
      <c r="M129" s="94">
        <v>0.95</v>
      </c>
      <c r="N129" s="94">
        <v>13790</v>
      </c>
      <c r="O129" s="94">
        <v>250</v>
      </c>
      <c r="P129" s="94">
        <v>455.6</v>
      </c>
      <c r="Q129" s="94">
        <v>9.4</v>
      </c>
      <c r="R129" s="94">
        <v>10.4</v>
      </c>
      <c r="S129" s="94">
        <v>2.9</v>
      </c>
      <c r="T129" s="94">
        <v>1637</v>
      </c>
      <c r="U129" s="94">
        <v>36</v>
      </c>
      <c r="V129" s="94">
        <v>40.25</v>
      </c>
      <c r="W129" s="94">
        <v>0.84</v>
      </c>
      <c r="X129" s="94">
        <v>12.19</v>
      </c>
      <c r="Y129" s="94">
        <v>0.32</v>
      </c>
      <c r="Z129" s="94">
        <v>18.02</v>
      </c>
      <c r="AA129" s="94">
        <v>0.34</v>
      </c>
      <c r="AB129" s="94">
        <v>149.69999999999999</v>
      </c>
      <c r="AC129" s="94">
        <v>3.5</v>
      </c>
      <c r="AD129" s="94">
        <v>46.74</v>
      </c>
      <c r="AE129" s="94">
        <v>0.96</v>
      </c>
      <c r="AF129" s="94">
        <v>380.6</v>
      </c>
      <c r="AG129" s="94">
        <v>9.3000000000000007</v>
      </c>
      <c r="AH129" s="94">
        <v>37.96</v>
      </c>
      <c r="AI129" s="94">
        <v>0.97</v>
      </c>
      <c r="AJ129" s="94">
        <v>190.2</v>
      </c>
      <c r="AK129" s="94">
        <v>4.5999999999999996</v>
      </c>
      <c r="AL129" s="94">
        <v>12.01</v>
      </c>
      <c r="AM129" s="94">
        <v>0.28000000000000003</v>
      </c>
      <c r="AN129" s="94">
        <v>652</v>
      </c>
      <c r="AO129" s="94">
        <v>13</v>
      </c>
      <c r="AP129" s="94">
        <v>53.1</v>
      </c>
      <c r="AQ129" s="94">
        <v>1.1000000000000001</v>
      </c>
      <c r="AR129" s="94">
        <v>7.03</v>
      </c>
      <c r="AS129" s="94">
        <v>0.21</v>
      </c>
      <c r="AT129" s="94">
        <v>3.5640000000000001</v>
      </c>
      <c r="AU129" s="94">
        <v>8.5000000000000006E-2</v>
      </c>
      <c r="AV129" s="94"/>
      <c r="AW129" s="94"/>
      <c r="AX129" s="94"/>
      <c r="AY129" s="94"/>
      <c r="AZ129" s="94" t="str">
        <f t="shared" si="100"/>
        <v>BCR_11</v>
      </c>
      <c r="BA129" s="107">
        <f t="shared" si="116"/>
        <v>0.98333333333333328</v>
      </c>
      <c r="BB129" s="107">
        <f t="shared" si="101"/>
        <v>1.0956521739130436</v>
      </c>
      <c r="BC129" s="107">
        <f t="shared" si="102"/>
        <v>2.0728621532810374</v>
      </c>
      <c r="BD129" s="107">
        <f t="shared" si="103"/>
        <v>1.6672738220946162</v>
      </c>
      <c r="BE129" s="107">
        <f t="shared" si="104"/>
        <v>1.0622833652807697</v>
      </c>
      <c r="BF129" s="107">
        <f t="shared" si="105"/>
        <v>1.1036363636363637</v>
      </c>
      <c r="BG129" s="107">
        <f t="shared" si="106"/>
        <v>0.97801418439716314</v>
      </c>
      <c r="BH129" s="107">
        <f t="shared" si="107"/>
        <v>1.0720000000000001</v>
      </c>
      <c r="BI129" s="107">
        <f t="shared" si="108"/>
        <v>0.61176470588235299</v>
      </c>
      <c r="BJ129" s="107">
        <f t="shared" si="109"/>
        <v>1.0561290322580645</v>
      </c>
      <c r="BK129" s="107">
        <f t="shared" si="110"/>
        <v>1.0592105263157894</v>
      </c>
      <c r="BL129" s="107">
        <f t="shared" si="124"/>
        <v>0.9376923076923076</v>
      </c>
      <c r="BM129" s="107">
        <f t="shared" si="112"/>
        <v>0.85809523809523802</v>
      </c>
      <c r="BN129" s="107">
        <f t="shared" si="113"/>
        <v>1.1976</v>
      </c>
      <c r="BO129" s="107">
        <f t="shared" si="114"/>
        <v>0.99446808510638307</v>
      </c>
      <c r="BP129" s="107">
        <f t="shared" si="115"/>
        <v>1.1128654970760234</v>
      </c>
      <c r="BQ129" s="107">
        <f t="shared" si="117"/>
        <v>1.0845714285714285</v>
      </c>
      <c r="BR129" s="107">
        <f t="shared" si="118"/>
        <v>1.0336956521739129</v>
      </c>
      <c r="BS129" s="107">
        <f t="shared" si="119"/>
        <v>0.96079999999999999</v>
      </c>
      <c r="BT129" s="107">
        <f t="shared" si="120"/>
        <v>0.9546120058565154</v>
      </c>
      <c r="BU129" s="107">
        <f t="shared" si="121"/>
        <v>0.99624765478424027</v>
      </c>
      <c r="BV129" s="107">
        <f t="shared" si="122"/>
        <v>1.0476900149031296</v>
      </c>
      <c r="BW129" s="108">
        <f t="shared" si="123"/>
        <v>1.0513274336283185</v>
      </c>
    </row>
    <row r="130" spans="1:75" x14ac:dyDescent="0.15">
      <c r="A130" s="98" t="s">
        <v>493</v>
      </c>
      <c r="B130" s="94">
        <v>8.9700000000000006</v>
      </c>
      <c r="C130" s="94">
        <v>0.19</v>
      </c>
      <c r="D130" s="94">
        <v>2.38</v>
      </c>
      <c r="E130" s="94">
        <v>0.17</v>
      </c>
      <c r="F130" s="106">
        <v>71300</v>
      </c>
      <c r="G130" s="106">
        <v>1400</v>
      </c>
      <c r="H130" s="94">
        <v>1399</v>
      </c>
      <c r="I130" s="94">
        <v>25</v>
      </c>
      <c r="J130" s="106">
        <v>52000</v>
      </c>
      <c r="K130" s="106">
        <v>1200</v>
      </c>
      <c r="L130" s="94">
        <v>35.159999999999997</v>
      </c>
      <c r="M130" s="94">
        <v>0.82</v>
      </c>
      <c r="N130" s="94">
        <v>13500</v>
      </c>
      <c r="O130" s="94">
        <v>260</v>
      </c>
      <c r="P130" s="94">
        <v>459.1</v>
      </c>
      <c r="Q130" s="94">
        <v>8.5</v>
      </c>
      <c r="R130" s="94">
        <v>9.4</v>
      </c>
      <c r="S130" s="94">
        <v>3</v>
      </c>
      <c r="T130" s="94">
        <v>1659</v>
      </c>
      <c r="U130" s="94">
        <v>37</v>
      </c>
      <c r="V130" s="94">
        <v>39.97</v>
      </c>
      <c r="W130" s="94">
        <v>0.83</v>
      </c>
      <c r="X130" s="94">
        <v>12.04</v>
      </c>
      <c r="Y130" s="94">
        <v>0.37</v>
      </c>
      <c r="Z130" s="94">
        <v>18.11</v>
      </c>
      <c r="AA130" s="94">
        <v>0.52</v>
      </c>
      <c r="AB130" s="94">
        <v>153.6</v>
      </c>
      <c r="AC130" s="94">
        <v>4.4000000000000004</v>
      </c>
      <c r="AD130" s="94">
        <v>45.9</v>
      </c>
      <c r="AE130" s="94">
        <v>1</v>
      </c>
      <c r="AF130" s="94">
        <v>367.1</v>
      </c>
      <c r="AG130" s="94">
        <v>9.6</v>
      </c>
      <c r="AH130" s="94">
        <v>36.21</v>
      </c>
      <c r="AI130" s="94">
        <v>0.98</v>
      </c>
      <c r="AJ130" s="94">
        <v>183.9</v>
      </c>
      <c r="AK130" s="94">
        <v>5</v>
      </c>
      <c r="AL130" s="94">
        <v>11.93</v>
      </c>
      <c r="AM130" s="94">
        <v>0.32</v>
      </c>
      <c r="AN130" s="94">
        <v>649</v>
      </c>
      <c r="AO130" s="94">
        <v>18</v>
      </c>
      <c r="AP130" s="94">
        <v>52.4</v>
      </c>
      <c r="AQ130" s="94">
        <v>1.2</v>
      </c>
      <c r="AR130" s="94">
        <v>6.9</v>
      </c>
      <c r="AS130" s="94">
        <v>0.21</v>
      </c>
      <c r="AT130" s="94">
        <v>3.42</v>
      </c>
      <c r="AU130" s="94">
        <v>9.7000000000000003E-2</v>
      </c>
      <c r="AV130" s="94"/>
      <c r="AW130" s="94"/>
      <c r="AX130" s="94"/>
      <c r="AY130" s="94"/>
      <c r="AZ130" s="94" t="str">
        <f t="shared" si="100"/>
        <v>BCR_12</v>
      </c>
      <c r="BA130" s="107">
        <f t="shared" si="116"/>
        <v>0.9966666666666667</v>
      </c>
      <c r="BB130" s="107">
        <f t="shared" si="101"/>
        <v>1.0347826086956522</v>
      </c>
      <c r="BC130" s="107">
        <f t="shared" si="102"/>
        <v>2.0108172997134415</v>
      </c>
      <c r="BD130" s="107">
        <f t="shared" si="103"/>
        <v>1.732924277199382</v>
      </c>
      <c r="BE130" s="107">
        <f t="shared" si="104"/>
        <v>1.0305734140783587</v>
      </c>
      <c r="BF130" s="107">
        <f t="shared" si="105"/>
        <v>1.0654545454545454</v>
      </c>
      <c r="BG130" s="107">
        <f t="shared" si="106"/>
        <v>0.95744680851063835</v>
      </c>
      <c r="BH130" s="107">
        <f t="shared" si="107"/>
        <v>1.0802352941176472</v>
      </c>
      <c r="BI130" s="107">
        <f t="shared" si="108"/>
        <v>0.55294117647058827</v>
      </c>
      <c r="BJ130" s="107">
        <f t="shared" si="109"/>
        <v>1.0703225806451613</v>
      </c>
      <c r="BK130" s="107">
        <f t="shared" si="110"/>
        <v>1.0518421052631579</v>
      </c>
      <c r="BL130" s="107">
        <f t="shared" si="124"/>
        <v>0.92615384615384611</v>
      </c>
      <c r="BM130" s="107">
        <f t="shared" si="112"/>
        <v>0.86238095238095236</v>
      </c>
      <c r="BN130" s="107">
        <f t="shared" si="113"/>
        <v>1.2287999999999999</v>
      </c>
      <c r="BO130" s="107">
        <f t="shared" si="114"/>
        <v>0.97659574468085109</v>
      </c>
      <c r="BP130" s="107">
        <f t="shared" si="115"/>
        <v>1.0733918128654971</v>
      </c>
      <c r="BQ130" s="107">
        <f t="shared" si="117"/>
        <v>1.0345714285714287</v>
      </c>
      <c r="BR130" s="107">
        <f t="shared" si="118"/>
        <v>0.99945652173913047</v>
      </c>
      <c r="BS130" s="107">
        <f t="shared" si="119"/>
        <v>0.95440000000000003</v>
      </c>
      <c r="BT130" s="107">
        <f t="shared" si="120"/>
        <v>0.95021961932650079</v>
      </c>
      <c r="BU130" s="107">
        <f t="shared" si="121"/>
        <v>0.98311444652908075</v>
      </c>
      <c r="BV130" s="107">
        <f t="shared" si="122"/>
        <v>1.0283159463487332</v>
      </c>
      <c r="BW130" s="108">
        <f t="shared" si="123"/>
        <v>1.0088495575221239</v>
      </c>
    </row>
    <row r="131" spans="1:75" x14ac:dyDescent="0.15">
      <c r="A131" s="98" t="s">
        <v>494</v>
      </c>
      <c r="B131" s="94">
        <v>9.0299999999999994</v>
      </c>
      <c r="C131" s="94">
        <v>0.21</v>
      </c>
      <c r="D131" s="94">
        <v>2.3199999999999998</v>
      </c>
      <c r="E131" s="94">
        <v>0.21</v>
      </c>
      <c r="F131" s="106">
        <v>72200</v>
      </c>
      <c r="G131" s="106">
        <v>1500</v>
      </c>
      <c r="H131" s="94">
        <v>1377</v>
      </c>
      <c r="I131" s="94">
        <v>35</v>
      </c>
      <c r="J131" s="106">
        <v>53700</v>
      </c>
      <c r="K131" s="106">
        <v>1600</v>
      </c>
      <c r="L131" s="94">
        <v>35.700000000000003</v>
      </c>
      <c r="M131" s="94">
        <v>1.1000000000000001</v>
      </c>
      <c r="N131" s="94">
        <v>13460</v>
      </c>
      <c r="O131" s="94">
        <v>370</v>
      </c>
      <c r="P131" s="94">
        <v>465</v>
      </c>
      <c r="Q131" s="94">
        <v>12</v>
      </c>
      <c r="R131" s="94">
        <v>9.3000000000000007</v>
      </c>
      <c r="S131" s="94">
        <v>3.1</v>
      </c>
      <c r="T131" s="94">
        <v>1677</v>
      </c>
      <c r="U131" s="94">
        <v>33</v>
      </c>
      <c r="V131" s="94">
        <v>40.1</v>
      </c>
      <c r="W131" s="94">
        <v>1.1000000000000001</v>
      </c>
      <c r="X131" s="94">
        <v>12.44</v>
      </c>
      <c r="Y131" s="94">
        <v>0.45</v>
      </c>
      <c r="Z131" s="94">
        <v>18.3</v>
      </c>
      <c r="AA131" s="94">
        <v>0.49</v>
      </c>
      <c r="AB131" s="94">
        <v>152.5</v>
      </c>
      <c r="AC131" s="94">
        <v>4.5</v>
      </c>
      <c r="AD131" s="94">
        <v>47.2</v>
      </c>
      <c r="AE131" s="94">
        <v>1.1000000000000001</v>
      </c>
      <c r="AF131" s="94">
        <v>373</v>
      </c>
      <c r="AG131" s="94">
        <v>10</v>
      </c>
      <c r="AH131" s="94">
        <v>38.4</v>
      </c>
      <c r="AI131" s="94">
        <v>1.1000000000000001</v>
      </c>
      <c r="AJ131" s="94">
        <v>188.6</v>
      </c>
      <c r="AK131" s="94">
        <v>5.3</v>
      </c>
      <c r="AL131" s="94">
        <v>11.89</v>
      </c>
      <c r="AM131" s="94">
        <v>0.3</v>
      </c>
      <c r="AN131" s="94">
        <v>667</v>
      </c>
      <c r="AO131" s="94">
        <v>16</v>
      </c>
      <c r="AP131" s="94">
        <v>53.4</v>
      </c>
      <c r="AQ131" s="94">
        <v>1.6</v>
      </c>
      <c r="AR131" s="94">
        <v>7.12</v>
      </c>
      <c r="AS131" s="94">
        <v>0.21</v>
      </c>
      <c r="AT131" s="94">
        <v>3.43</v>
      </c>
      <c r="AU131" s="94">
        <v>0.1</v>
      </c>
      <c r="AV131" s="94"/>
      <c r="AW131" s="94"/>
      <c r="AX131" s="94"/>
      <c r="AY131" s="94"/>
      <c r="AZ131" s="94" t="str">
        <f t="shared" si="100"/>
        <v>BCR_13</v>
      </c>
      <c r="BA131" s="107">
        <f t="shared" si="116"/>
        <v>1.0033333333333332</v>
      </c>
      <c r="BB131" s="107">
        <f t="shared" si="101"/>
        <v>1.008695652173913</v>
      </c>
      <c r="BC131" s="107">
        <f t="shared" si="102"/>
        <v>2.0361992852638218</v>
      </c>
      <c r="BD131" s="107">
        <f t="shared" si="103"/>
        <v>1.7056731448917435</v>
      </c>
      <c r="BE131" s="107">
        <f t="shared" si="104"/>
        <v>1.0642652372309205</v>
      </c>
      <c r="BF131" s="107">
        <f t="shared" si="105"/>
        <v>1.081818181818182</v>
      </c>
      <c r="BG131" s="107">
        <f t="shared" si="106"/>
        <v>0.95460992907801423</v>
      </c>
      <c r="BH131" s="107">
        <f t="shared" si="107"/>
        <v>1.0941176470588236</v>
      </c>
      <c r="BI131" s="107">
        <f t="shared" si="108"/>
        <v>0.54705882352941182</v>
      </c>
      <c r="BJ131" s="107">
        <f t="shared" si="109"/>
        <v>1.0819354838709678</v>
      </c>
      <c r="BK131" s="107">
        <f t="shared" si="110"/>
        <v>1.0552631578947369</v>
      </c>
      <c r="BL131" s="107">
        <f t="shared" si="124"/>
        <v>0.95692307692307688</v>
      </c>
      <c r="BM131" s="107">
        <f t="shared" si="112"/>
        <v>0.87142857142857144</v>
      </c>
      <c r="BN131" s="107">
        <f t="shared" si="113"/>
        <v>1.22</v>
      </c>
      <c r="BO131" s="107">
        <f t="shared" si="114"/>
        <v>1.0042553191489363</v>
      </c>
      <c r="BP131" s="107">
        <f t="shared" si="115"/>
        <v>1.0906432748538011</v>
      </c>
      <c r="BQ131" s="107">
        <f t="shared" si="117"/>
        <v>1.0971428571428572</v>
      </c>
      <c r="BR131" s="107">
        <f t="shared" si="118"/>
        <v>1.0249999999999999</v>
      </c>
      <c r="BS131" s="107">
        <f t="shared" si="119"/>
        <v>0.95120000000000005</v>
      </c>
      <c r="BT131" s="107">
        <f t="shared" si="120"/>
        <v>0.97657393850658858</v>
      </c>
      <c r="BU131" s="107">
        <f t="shared" si="121"/>
        <v>1.00187617260788</v>
      </c>
      <c r="BV131" s="107">
        <f t="shared" si="122"/>
        <v>1.0611028315946349</v>
      </c>
      <c r="BW131" s="108">
        <f t="shared" si="123"/>
        <v>1.0117994100294985</v>
      </c>
    </row>
    <row r="132" spans="1:75" x14ac:dyDescent="0.15">
      <c r="A132" s="98" t="s">
        <v>495</v>
      </c>
      <c r="B132" s="94">
        <v>8.8699999999999992</v>
      </c>
      <c r="C132" s="94">
        <v>0.21</v>
      </c>
      <c r="D132" s="94">
        <v>2.23</v>
      </c>
      <c r="E132" s="94">
        <v>0.16</v>
      </c>
      <c r="F132" s="106">
        <v>69500</v>
      </c>
      <c r="G132" s="106">
        <v>1600</v>
      </c>
      <c r="H132" s="94">
        <v>1321</v>
      </c>
      <c r="I132" s="94">
        <v>23</v>
      </c>
      <c r="J132" s="106">
        <v>50500</v>
      </c>
      <c r="K132" s="106">
        <v>1300</v>
      </c>
      <c r="L132" s="94">
        <v>33.979999999999997</v>
      </c>
      <c r="M132" s="94">
        <v>0.96</v>
      </c>
      <c r="N132" s="94">
        <v>13130</v>
      </c>
      <c r="O132" s="94">
        <v>340</v>
      </c>
      <c r="P132" s="94">
        <v>447</v>
      </c>
      <c r="Q132" s="94">
        <v>10</v>
      </c>
      <c r="R132" s="94">
        <v>9.4</v>
      </c>
      <c r="S132" s="94">
        <v>2.9</v>
      </c>
      <c r="T132" s="94">
        <v>1648</v>
      </c>
      <c r="U132" s="94">
        <v>43</v>
      </c>
      <c r="V132" s="94">
        <v>39.9</v>
      </c>
      <c r="W132" s="94">
        <v>1.3</v>
      </c>
      <c r="X132" s="94">
        <v>11.79</v>
      </c>
      <c r="Y132" s="94">
        <v>0.33</v>
      </c>
      <c r="Z132" s="94">
        <v>17.68</v>
      </c>
      <c r="AA132" s="94">
        <v>0.36</v>
      </c>
      <c r="AB132" s="94">
        <v>148.30000000000001</v>
      </c>
      <c r="AC132" s="94">
        <v>4.7</v>
      </c>
      <c r="AD132" s="94">
        <v>45.96</v>
      </c>
      <c r="AE132" s="94">
        <v>0.91</v>
      </c>
      <c r="AF132" s="94">
        <v>356</v>
      </c>
      <c r="AG132" s="94">
        <v>10</v>
      </c>
      <c r="AH132" s="94">
        <v>34.9</v>
      </c>
      <c r="AI132" s="94">
        <v>1</v>
      </c>
      <c r="AJ132" s="94">
        <v>174.3</v>
      </c>
      <c r="AK132" s="94">
        <v>4.5</v>
      </c>
      <c r="AL132" s="94">
        <v>11.55</v>
      </c>
      <c r="AM132" s="94">
        <v>0.35</v>
      </c>
      <c r="AN132" s="94">
        <v>628</v>
      </c>
      <c r="AO132" s="94">
        <v>15</v>
      </c>
      <c r="AP132" s="94">
        <v>50.7</v>
      </c>
      <c r="AQ132" s="94">
        <v>1.1000000000000001</v>
      </c>
      <c r="AR132" s="94">
        <v>6.68</v>
      </c>
      <c r="AS132" s="94">
        <v>0.21</v>
      </c>
      <c r="AT132" s="94">
        <v>3.29</v>
      </c>
      <c r="AU132" s="94">
        <v>0.11</v>
      </c>
      <c r="AV132" s="94"/>
      <c r="AW132" s="94"/>
      <c r="AX132" s="94"/>
      <c r="AY132" s="94"/>
      <c r="AZ132" s="94" t="str">
        <f t="shared" si="100"/>
        <v>BCR_14</v>
      </c>
      <c r="BA132" s="107">
        <f t="shared" si="116"/>
        <v>0.98555555555555552</v>
      </c>
      <c r="BB132" s="107">
        <f t="shared" si="101"/>
        <v>0.96956521739130441</v>
      </c>
      <c r="BC132" s="107">
        <f t="shared" si="102"/>
        <v>1.9600533286126816</v>
      </c>
      <c r="BD132" s="107">
        <f t="shared" si="103"/>
        <v>1.6363066262904815</v>
      </c>
      <c r="BE132" s="107">
        <f t="shared" si="104"/>
        <v>1.0008453348260984</v>
      </c>
      <c r="BF132" s="107">
        <f t="shared" si="105"/>
        <v>1.0296969696969696</v>
      </c>
      <c r="BG132" s="107">
        <f t="shared" si="106"/>
        <v>0.9312056737588652</v>
      </c>
      <c r="BH132" s="107">
        <f t="shared" si="107"/>
        <v>1.0517647058823529</v>
      </c>
      <c r="BI132" s="107">
        <f t="shared" si="108"/>
        <v>0.55294117647058827</v>
      </c>
      <c r="BJ132" s="107">
        <f t="shared" si="109"/>
        <v>1.0632258064516129</v>
      </c>
      <c r="BK132" s="107">
        <f t="shared" si="110"/>
        <v>1.05</v>
      </c>
      <c r="BL132" s="107">
        <f t="shared" si="124"/>
        <v>0.90692307692307683</v>
      </c>
      <c r="BM132" s="107">
        <f t="shared" si="112"/>
        <v>0.84190476190476193</v>
      </c>
      <c r="BN132" s="107">
        <f t="shared" si="113"/>
        <v>1.1864000000000001</v>
      </c>
      <c r="BO132" s="107">
        <f t="shared" si="114"/>
        <v>0.97787234042553195</v>
      </c>
      <c r="BP132" s="107">
        <f t="shared" si="115"/>
        <v>1.0409356725146199</v>
      </c>
      <c r="BQ132" s="107">
        <f t="shared" si="117"/>
        <v>0.99714285714285711</v>
      </c>
      <c r="BR132" s="107">
        <f t="shared" si="118"/>
        <v>0.94728260869565228</v>
      </c>
      <c r="BS132" s="107">
        <f t="shared" si="119"/>
        <v>0.92400000000000004</v>
      </c>
      <c r="BT132" s="107">
        <f t="shared" si="120"/>
        <v>0.91947291361639827</v>
      </c>
      <c r="BU132" s="107">
        <f t="shared" si="121"/>
        <v>0.95121951219512202</v>
      </c>
      <c r="BV132" s="107">
        <f t="shared" si="122"/>
        <v>0.99552906110283157</v>
      </c>
      <c r="BW132" s="108">
        <f t="shared" si="123"/>
        <v>0.97050147492625372</v>
      </c>
    </row>
    <row r="133" spans="1:75" x14ac:dyDescent="0.15">
      <c r="A133" s="98" t="s">
        <v>515</v>
      </c>
      <c r="B133" s="94">
        <v>8.7100000000000009</v>
      </c>
      <c r="C133" s="94">
        <v>0.17</v>
      </c>
      <c r="D133" s="94">
        <v>2.29</v>
      </c>
      <c r="E133" s="94">
        <v>0.16</v>
      </c>
      <c r="F133" s="106">
        <v>70700</v>
      </c>
      <c r="G133" s="106">
        <v>1600</v>
      </c>
      <c r="H133" s="94">
        <v>1343</v>
      </c>
      <c r="I133" s="94">
        <v>24</v>
      </c>
      <c r="J133" s="106">
        <v>51700</v>
      </c>
      <c r="K133" s="106">
        <v>1300</v>
      </c>
      <c r="L133" s="94">
        <v>35.4</v>
      </c>
      <c r="M133" s="94">
        <v>0.92</v>
      </c>
      <c r="N133" s="94">
        <v>13660</v>
      </c>
      <c r="O133" s="94">
        <v>310</v>
      </c>
      <c r="P133" s="94">
        <v>454</v>
      </c>
      <c r="Q133" s="94">
        <v>10</v>
      </c>
      <c r="R133" s="94">
        <v>8.3000000000000007</v>
      </c>
      <c r="S133" s="94">
        <v>2.9</v>
      </c>
      <c r="T133" s="94">
        <v>1648</v>
      </c>
      <c r="U133" s="94">
        <v>33</v>
      </c>
      <c r="V133" s="94">
        <v>39.299999999999997</v>
      </c>
      <c r="W133" s="94">
        <v>1</v>
      </c>
      <c r="X133" s="94">
        <v>12.21</v>
      </c>
      <c r="Y133" s="94">
        <v>0.38</v>
      </c>
      <c r="Z133" s="94">
        <v>17.89</v>
      </c>
      <c r="AA133" s="94">
        <v>0.4</v>
      </c>
      <c r="AB133" s="94">
        <v>148.6</v>
      </c>
      <c r="AC133" s="94">
        <v>3.7</v>
      </c>
      <c r="AD133" s="94">
        <v>45.9</v>
      </c>
      <c r="AE133" s="94">
        <v>1.1000000000000001</v>
      </c>
      <c r="AF133" s="94">
        <v>367.9</v>
      </c>
      <c r="AG133" s="94">
        <v>8.5</v>
      </c>
      <c r="AH133" s="94">
        <v>37.22</v>
      </c>
      <c r="AI133" s="94">
        <v>0.9</v>
      </c>
      <c r="AJ133" s="94">
        <v>183.3</v>
      </c>
      <c r="AK133" s="94">
        <v>4.5</v>
      </c>
      <c r="AL133" s="94">
        <v>11.7</v>
      </c>
      <c r="AM133" s="94">
        <v>0.32</v>
      </c>
      <c r="AN133" s="94">
        <v>638</v>
      </c>
      <c r="AO133" s="94">
        <v>16</v>
      </c>
      <c r="AP133" s="94">
        <v>51.7</v>
      </c>
      <c r="AQ133" s="94">
        <v>1.2</v>
      </c>
      <c r="AR133" s="94">
        <v>6.78</v>
      </c>
      <c r="AS133" s="94">
        <v>0.18</v>
      </c>
      <c r="AT133" s="94">
        <v>3.4</v>
      </c>
      <c r="AU133" s="94">
        <v>0.1</v>
      </c>
      <c r="AV133" s="94"/>
      <c r="AW133" s="94"/>
      <c r="AX133" s="94"/>
      <c r="AY133" s="94"/>
      <c r="AZ133" s="94" t="str">
        <f t="shared" si="100"/>
        <v>BCR_15</v>
      </c>
      <c r="BA133" s="107">
        <f t="shared" si="116"/>
        <v>0.96777777777777785</v>
      </c>
      <c r="BB133" s="107">
        <f t="shared" si="101"/>
        <v>0.99565217391304361</v>
      </c>
      <c r="BC133" s="107">
        <f t="shared" si="102"/>
        <v>1.9938959760131882</v>
      </c>
      <c r="BD133" s="107">
        <f t="shared" si="103"/>
        <v>1.6635577585981201</v>
      </c>
      <c r="BE133" s="107">
        <f t="shared" si="104"/>
        <v>1.0246277982279066</v>
      </c>
      <c r="BF133" s="107">
        <f t="shared" si="105"/>
        <v>1.0727272727272728</v>
      </c>
      <c r="BG133" s="107">
        <f t="shared" si="106"/>
        <v>0.96879432624113471</v>
      </c>
      <c r="BH133" s="107">
        <f t="shared" si="107"/>
        <v>1.0682352941176469</v>
      </c>
      <c r="BI133" s="107">
        <f t="shared" si="108"/>
        <v>0.4882352941176471</v>
      </c>
      <c r="BJ133" s="107">
        <f t="shared" si="109"/>
        <v>1.0632258064516129</v>
      </c>
      <c r="BK133" s="107">
        <f t="shared" si="110"/>
        <v>1.0342105263157895</v>
      </c>
      <c r="BL133" s="107">
        <f t="shared" si="124"/>
        <v>0.93923076923076931</v>
      </c>
      <c r="BM133" s="107">
        <f t="shared" si="112"/>
        <v>0.85190476190476194</v>
      </c>
      <c r="BN133" s="107">
        <f t="shared" si="113"/>
        <v>1.1887999999999999</v>
      </c>
      <c r="BO133" s="107">
        <f t="shared" si="114"/>
        <v>0.97659574468085109</v>
      </c>
      <c r="BP133" s="107">
        <f t="shared" si="115"/>
        <v>1.0757309941520468</v>
      </c>
      <c r="BQ133" s="107">
        <f t="shared" si="117"/>
        <v>1.0634285714285714</v>
      </c>
      <c r="BR133" s="107">
        <f t="shared" si="118"/>
        <v>0.99619565217391315</v>
      </c>
      <c r="BS133" s="107">
        <f t="shared" si="119"/>
        <v>0.93599999999999994</v>
      </c>
      <c r="BT133" s="107">
        <f t="shared" si="120"/>
        <v>0.93411420204978035</v>
      </c>
      <c r="BU133" s="107">
        <f t="shared" si="121"/>
        <v>0.96998123827392135</v>
      </c>
      <c r="BV133" s="107">
        <f t="shared" si="122"/>
        <v>1.0104321907600597</v>
      </c>
      <c r="BW133" s="108">
        <f t="shared" si="123"/>
        <v>1.0029498525073746</v>
      </c>
    </row>
    <row r="134" spans="1:75" x14ac:dyDescent="0.15">
      <c r="A134" s="98" t="s">
        <v>516</v>
      </c>
      <c r="B134" s="94">
        <v>8.9700000000000006</v>
      </c>
      <c r="C134" s="94">
        <v>0.24</v>
      </c>
      <c r="D134" s="94">
        <v>2.5299999999999998</v>
      </c>
      <c r="E134" s="94">
        <v>0.21</v>
      </c>
      <c r="F134" s="106">
        <v>72100</v>
      </c>
      <c r="G134" s="106">
        <v>1500</v>
      </c>
      <c r="H134" s="94">
        <v>1359</v>
      </c>
      <c r="I134" s="94">
        <v>23</v>
      </c>
      <c r="J134" s="106">
        <v>52400</v>
      </c>
      <c r="K134" s="106">
        <v>1500</v>
      </c>
      <c r="L134" s="94">
        <v>36.299999999999997</v>
      </c>
      <c r="M134" s="94">
        <v>1</v>
      </c>
      <c r="N134" s="94">
        <v>13700</v>
      </c>
      <c r="O134" s="94">
        <v>320</v>
      </c>
      <c r="P134" s="94">
        <v>451</v>
      </c>
      <c r="Q134" s="94">
        <v>11</v>
      </c>
      <c r="R134" s="94">
        <v>8.4</v>
      </c>
      <c r="S134" s="94">
        <v>2.9</v>
      </c>
      <c r="T134" s="94">
        <v>1636</v>
      </c>
      <c r="U134" s="94">
        <v>42</v>
      </c>
      <c r="V134" s="94">
        <v>40.700000000000003</v>
      </c>
      <c r="W134" s="94">
        <v>0.93</v>
      </c>
      <c r="X134" s="94">
        <v>12.15</v>
      </c>
      <c r="Y134" s="94">
        <v>0.39</v>
      </c>
      <c r="Z134" s="94">
        <v>18.09</v>
      </c>
      <c r="AA134" s="94">
        <v>0.56000000000000005</v>
      </c>
      <c r="AB134" s="94">
        <v>149.19999999999999</v>
      </c>
      <c r="AC134" s="94">
        <v>3.4</v>
      </c>
      <c r="AD134" s="94">
        <v>46.59</v>
      </c>
      <c r="AE134" s="94">
        <v>0.92</v>
      </c>
      <c r="AF134" s="94">
        <v>377</v>
      </c>
      <c r="AG134" s="94">
        <v>8.8000000000000007</v>
      </c>
      <c r="AH134" s="94">
        <v>38.5</v>
      </c>
      <c r="AI134" s="94">
        <v>1.2</v>
      </c>
      <c r="AJ134" s="94">
        <v>186.4</v>
      </c>
      <c r="AK134" s="94">
        <v>5.2</v>
      </c>
      <c r="AL134" s="94">
        <v>11.64</v>
      </c>
      <c r="AM134" s="94">
        <v>0.37</v>
      </c>
      <c r="AN134" s="94">
        <v>642</v>
      </c>
      <c r="AO134" s="94">
        <v>17</v>
      </c>
      <c r="AP134" s="94">
        <v>52.6</v>
      </c>
      <c r="AQ134" s="94">
        <v>1.5</v>
      </c>
      <c r="AR134" s="94">
        <v>7.14</v>
      </c>
      <c r="AS134" s="94">
        <v>0.23</v>
      </c>
      <c r="AT134" s="94">
        <v>3.35</v>
      </c>
      <c r="AU134" s="94">
        <v>0.11</v>
      </c>
      <c r="AV134" s="94"/>
      <c r="AW134" s="94"/>
      <c r="AX134" s="94"/>
      <c r="AY134" s="94"/>
      <c r="AZ134" s="94" t="str">
        <f t="shared" si="100"/>
        <v>BCR_16</v>
      </c>
      <c r="BA134" s="107">
        <f t="shared" si="116"/>
        <v>0.9966666666666667</v>
      </c>
      <c r="BB134" s="107">
        <f t="shared" si="101"/>
        <v>1.1000000000000001</v>
      </c>
      <c r="BC134" s="107">
        <f t="shared" si="102"/>
        <v>2.0333790646471126</v>
      </c>
      <c r="BD134" s="107">
        <f t="shared" si="103"/>
        <v>1.6833767639127664</v>
      </c>
      <c r="BE134" s="107">
        <f t="shared" si="104"/>
        <v>1.0385009018789615</v>
      </c>
      <c r="BF134" s="107">
        <f t="shared" si="105"/>
        <v>1.0999999999999999</v>
      </c>
      <c r="BG134" s="107">
        <f t="shared" si="106"/>
        <v>0.97163120567375882</v>
      </c>
      <c r="BH134" s="107">
        <f t="shared" si="107"/>
        <v>1.0611764705882354</v>
      </c>
      <c r="BI134" s="107">
        <f t="shared" si="108"/>
        <v>0.49411764705882355</v>
      </c>
      <c r="BJ134" s="107">
        <f t="shared" si="109"/>
        <v>1.0554838709677419</v>
      </c>
      <c r="BK134" s="107">
        <f t="shared" si="110"/>
        <v>1.0710526315789475</v>
      </c>
      <c r="BL134" s="107">
        <f t="shared" si="124"/>
        <v>0.93461538461538463</v>
      </c>
      <c r="BM134" s="107">
        <f t="shared" si="112"/>
        <v>0.86142857142857143</v>
      </c>
      <c r="BN134" s="107">
        <f t="shared" si="113"/>
        <v>1.1936</v>
      </c>
      <c r="BO134" s="107">
        <f t="shared" si="114"/>
        <v>0.99127659574468097</v>
      </c>
      <c r="BP134" s="107">
        <f t="shared" si="115"/>
        <v>1.1023391812865497</v>
      </c>
      <c r="BQ134" s="107">
        <f t="shared" si="117"/>
        <v>1.1000000000000001</v>
      </c>
      <c r="BR134" s="107">
        <f t="shared" si="118"/>
        <v>1.0130434782608695</v>
      </c>
      <c r="BS134" s="107">
        <f t="shared" si="119"/>
        <v>0.93120000000000003</v>
      </c>
      <c r="BT134" s="107">
        <f t="shared" si="120"/>
        <v>0.93997071742313321</v>
      </c>
      <c r="BU134" s="107">
        <f t="shared" si="121"/>
        <v>0.9868667917448406</v>
      </c>
      <c r="BV134" s="107">
        <f t="shared" si="122"/>
        <v>1.0640834575260805</v>
      </c>
      <c r="BW134" s="108">
        <f t="shared" si="123"/>
        <v>0.98820058997050142</v>
      </c>
    </row>
    <row r="135" spans="1:75" x14ac:dyDescent="0.15">
      <c r="A135" s="98" t="s">
        <v>517</v>
      </c>
      <c r="B135" s="94">
        <v>9.09</v>
      </c>
      <c r="C135" s="94">
        <v>0.26</v>
      </c>
      <c r="D135" s="94">
        <v>2.58</v>
      </c>
      <c r="E135" s="94">
        <v>0.2</v>
      </c>
      <c r="F135" s="106">
        <v>71200</v>
      </c>
      <c r="G135" s="106">
        <v>1400</v>
      </c>
      <c r="H135" s="94">
        <v>1369</v>
      </c>
      <c r="I135" s="94">
        <v>22</v>
      </c>
      <c r="J135" s="106">
        <v>52300</v>
      </c>
      <c r="K135" s="106">
        <v>1200</v>
      </c>
      <c r="L135" s="94">
        <v>35.5</v>
      </c>
      <c r="M135" s="94">
        <v>1.1000000000000001</v>
      </c>
      <c r="N135" s="94">
        <v>13660</v>
      </c>
      <c r="O135" s="94">
        <v>350</v>
      </c>
      <c r="P135" s="94">
        <v>454.3</v>
      </c>
      <c r="Q135" s="94">
        <v>9.5</v>
      </c>
      <c r="R135" s="94">
        <v>11.2</v>
      </c>
      <c r="S135" s="94">
        <v>2.9</v>
      </c>
      <c r="T135" s="94">
        <v>1661</v>
      </c>
      <c r="U135" s="94">
        <v>35</v>
      </c>
      <c r="V135" s="94">
        <v>40.92</v>
      </c>
      <c r="W135" s="94">
        <v>0.99</v>
      </c>
      <c r="X135" s="94">
        <v>12.41</v>
      </c>
      <c r="Y135" s="94">
        <v>0.34</v>
      </c>
      <c r="Z135" s="94">
        <v>18.02</v>
      </c>
      <c r="AA135" s="94">
        <v>0.45</v>
      </c>
      <c r="AB135" s="94">
        <v>150.5</v>
      </c>
      <c r="AC135" s="94">
        <v>4.3</v>
      </c>
      <c r="AD135" s="94">
        <v>46.8</v>
      </c>
      <c r="AE135" s="94">
        <v>1.2</v>
      </c>
      <c r="AF135" s="94">
        <v>374.6</v>
      </c>
      <c r="AG135" s="94">
        <v>9.8000000000000007</v>
      </c>
      <c r="AH135" s="94">
        <v>37.1</v>
      </c>
      <c r="AI135" s="94">
        <v>1</v>
      </c>
      <c r="AJ135" s="94">
        <v>183.4</v>
      </c>
      <c r="AK135" s="94">
        <v>4.5</v>
      </c>
      <c r="AL135" s="94">
        <v>11.52</v>
      </c>
      <c r="AM135" s="94">
        <v>0.3</v>
      </c>
      <c r="AN135" s="94">
        <v>641</v>
      </c>
      <c r="AO135" s="94">
        <v>17</v>
      </c>
      <c r="AP135" s="94">
        <v>51.9</v>
      </c>
      <c r="AQ135" s="94">
        <v>1.3</v>
      </c>
      <c r="AR135" s="94">
        <v>7.04</v>
      </c>
      <c r="AS135" s="94">
        <v>0.24</v>
      </c>
      <c r="AT135" s="94">
        <v>3.4649999999999999</v>
      </c>
      <c r="AU135" s="94">
        <v>9.4E-2</v>
      </c>
      <c r="AV135" s="94"/>
      <c r="AW135" s="94"/>
      <c r="AX135" s="94"/>
      <c r="AY135" s="94"/>
      <c r="AZ135" s="94" t="str">
        <f t="shared" si="100"/>
        <v>BCR_17</v>
      </c>
      <c r="BA135" s="107">
        <f t="shared" si="116"/>
        <v>1.01</v>
      </c>
      <c r="BB135" s="107">
        <f t="shared" si="101"/>
        <v>1.1217391304347828</v>
      </c>
      <c r="BC135" s="107">
        <f t="shared" si="102"/>
        <v>2.0079970790967328</v>
      </c>
      <c r="BD135" s="107">
        <f t="shared" si="103"/>
        <v>1.6957636422344202</v>
      </c>
      <c r="BE135" s="107">
        <f t="shared" si="104"/>
        <v>1.0365190299288107</v>
      </c>
      <c r="BF135" s="107">
        <f t="shared" si="105"/>
        <v>1.0757575757575757</v>
      </c>
      <c r="BG135" s="107">
        <f t="shared" si="106"/>
        <v>0.96879432624113471</v>
      </c>
      <c r="BH135" s="107">
        <f t="shared" si="107"/>
        <v>1.0689411764705883</v>
      </c>
      <c r="BI135" s="107">
        <f t="shared" si="108"/>
        <v>0.6588235294117647</v>
      </c>
      <c r="BJ135" s="107">
        <f t="shared" si="109"/>
        <v>1.0716129032258064</v>
      </c>
      <c r="BK135" s="107">
        <f t="shared" si="110"/>
        <v>1.076842105263158</v>
      </c>
      <c r="BL135" s="107">
        <f t="shared" si="124"/>
        <v>0.95461538461538464</v>
      </c>
      <c r="BM135" s="107">
        <f t="shared" si="112"/>
        <v>0.85809523809523802</v>
      </c>
      <c r="BN135" s="107">
        <f t="shared" si="113"/>
        <v>1.204</v>
      </c>
      <c r="BO135" s="107">
        <f t="shared" si="114"/>
        <v>0.99574468085106382</v>
      </c>
      <c r="BP135" s="107">
        <f t="shared" si="115"/>
        <v>1.0953216374269006</v>
      </c>
      <c r="BQ135" s="107">
        <f t="shared" si="117"/>
        <v>1.06</v>
      </c>
      <c r="BR135" s="107">
        <f t="shared" si="118"/>
        <v>0.99673913043478268</v>
      </c>
      <c r="BS135" s="107">
        <f t="shared" si="119"/>
        <v>0.92159999999999997</v>
      </c>
      <c r="BT135" s="107">
        <f t="shared" si="120"/>
        <v>0.93850658857979508</v>
      </c>
      <c r="BU135" s="107">
        <f t="shared" si="121"/>
        <v>0.97373358348968109</v>
      </c>
      <c r="BV135" s="107">
        <f t="shared" si="122"/>
        <v>1.0491803278688525</v>
      </c>
      <c r="BW135" s="108">
        <f t="shared" si="123"/>
        <v>1.0221238938053097</v>
      </c>
    </row>
    <row r="136" spans="1:75" x14ac:dyDescent="0.15">
      <c r="A136" s="98" t="s">
        <v>518</v>
      </c>
      <c r="B136" s="94">
        <v>8.93</v>
      </c>
      <c r="C136" s="94">
        <v>0.25</v>
      </c>
      <c r="D136" s="94">
        <v>2.37</v>
      </c>
      <c r="E136" s="94">
        <v>0.19</v>
      </c>
      <c r="F136" s="106">
        <v>72100</v>
      </c>
      <c r="G136" s="106">
        <v>1400</v>
      </c>
      <c r="H136" s="94">
        <v>1380</v>
      </c>
      <c r="I136" s="94">
        <v>24</v>
      </c>
      <c r="J136" s="106">
        <v>54100</v>
      </c>
      <c r="K136" s="106">
        <v>1200</v>
      </c>
      <c r="L136" s="94">
        <v>35.5</v>
      </c>
      <c r="M136" s="94">
        <v>1</v>
      </c>
      <c r="N136" s="94">
        <v>13220</v>
      </c>
      <c r="O136" s="94">
        <v>360</v>
      </c>
      <c r="P136" s="94">
        <v>453.7</v>
      </c>
      <c r="Q136" s="94">
        <v>9</v>
      </c>
      <c r="R136" s="94">
        <v>8.4</v>
      </c>
      <c r="S136" s="94">
        <v>3</v>
      </c>
      <c r="T136" s="94">
        <v>1665</v>
      </c>
      <c r="U136" s="94">
        <v>35</v>
      </c>
      <c r="V136" s="94">
        <v>40.24</v>
      </c>
      <c r="W136" s="94">
        <v>0.77</v>
      </c>
      <c r="X136" s="94">
        <v>12.16</v>
      </c>
      <c r="Y136" s="94">
        <v>0.31</v>
      </c>
      <c r="Z136" s="94">
        <v>18.21</v>
      </c>
      <c r="AA136" s="94">
        <v>0.42</v>
      </c>
      <c r="AB136" s="94">
        <v>154.6</v>
      </c>
      <c r="AC136" s="94">
        <v>4.0999999999999996</v>
      </c>
      <c r="AD136" s="94">
        <v>47.8</v>
      </c>
      <c r="AE136" s="94">
        <v>1.2</v>
      </c>
      <c r="AF136" s="94">
        <v>373.6</v>
      </c>
      <c r="AG136" s="94">
        <v>9.5</v>
      </c>
      <c r="AH136" s="94">
        <v>37.200000000000003</v>
      </c>
      <c r="AI136" s="94">
        <v>1.1000000000000001</v>
      </c>
      <c r="AJ136" s="94">
        <v>184.7</v>
      </c>
      <c r="AK136" s="94">
        <v>4.5</v>
      </c>
      <c r="AL136" s="94">
        <v>11.84</v>
      </c>
      <c r="AM136" s="94">
        <v>0.3</v>
      </c>
      <c r="AN136" s="94">
        <v>652</v>
      </c>
      <c r="AO136" s="94">
        <v>16</v>
      </c>
      <c r="AP136" s="94">
        <v>53.4</v>
      </c>
      <c r="AQ136" s="94">
        <v>1.2</v>
      </c>
      <c r="AR136" s="94">
        <v>7.23</v>
      </c>
      <c r="AS136" s="94">
        <v>0.2</v>
      </c>
      <c r="AT136" s="94">
        <v>3.44</v>
      </c>
      <c r="AU136" s="94">
        <v>0.11</v>
      </c>
      <c r="AV136" s="94"/>
      <c r="AW136" s="94"/>
      <c r="AX136" s="94"/>
      <c r="AY136" s="94"/>
      <c r="AZ136" s="94" t="str">
        <f t="shared" si="100"/>
        <v>BCR_18</v>
      </c>
      <c r="BA136" s="107">
        <f t="shared" si="116"/>
        <v>0.99222222222222223</v>
      </c>
      <c r="BB136" s="107">
        <f t="shared" si="101"/>
        <v>1.0304347826086957</v>
      </c>
      <c r="BC136" s="107">
        <f t="shared" si="102"/>
        <v>2.0333790646471126</v>
      </c>
      <c r="BD136" s="107">
        <f t="shared" si="103"/>
        <v>1.7093892083882396</v>
      </c>
      <c r="BE136" s="107">
        <f t="shared" si="104"/>
        <v>1.0721927250315233</v>
      </c>
      <c r="BF136" s="107">
        <f t="shared" si="105"/>
        <v>1.0757575757575757</v>
      </c>
      <c r="BG136" s="107">
        <f t="shared" si="106"/>
        <v>0.93758865248226952</v>
      </c>
      <c r="BH136" s="107">
        <f t="shared" si="107"/>
        <v>1.0675294117647058</v>
      </c>
      <c r="BI136" s="107">
        <f t="shared" si="108"/>
        <v>0.49411764705882355</v>
      </c>
      <c r="BJ136" s="107">
        <f t="shared" si="109"/>
        <v>1.0741935483870968</v>
      </c>
      <c r="BK136" s="107">
        <f t="shared" si="110"/>
        <v>1.0589473684210526</v>
      </c>
      <c r="BL136" s="107">
        <f t="shared" si="124"/>
        <v>0.93538461538461537</v>
      </c>
      <c r="BM136" s="107">
        <f t="shared" si="112"/>
        <v>0.86714285714285722</v>
      </c>
      <c r="BN136" s="107">
        <f t="shared" si="113"/>
        <v>1.2367999999999999</v>
      </c>
      <c r="BO136" s="107">
        <f t="shared" si="114"/>
        <v>1.0170212765957447</v>
      </c>
      <c r="BP136" s="107">
        <f t="shared" si="115"/>
        <v>1.0923976608187136</v>
      </c>
      <c r="BQ136" s="107">
        <f t="shared" si="117"/>
        <v>1.0628571428571429</v>
      </c>
      <c r="BR136" s="107">
        <f t="shared" si="118"/>
        <v>1.003804347826087</v>
      </c>
      <c r="BS136" s="107">
        <f t="shared" si="119"/>
        <v>0.94720000000000004</v>
      </c>
      <c r="BT136" s="107">
        <f t="shared" si="120"/>
        <v>0.9546120058565154</v>
      </c>
      <c r="BU136" s="107">
        <f t="shared" si="121"/>
        <v>1.00187617260788</v>
      </c>
      <c r="BV136" s="107">
        <f t="shared" si="122"/>
        <v>1.0774962742175858</v>
      </c>
      <c r="BW136" s="108">
        <f t="shared" si="123"/>
        <v>1.014749262536873</v>
      </c>
    </row>
    <row r="137" spans="1:75" x14ac:dyDescent="0.15">
      <c r="A137" s="98" t="s">
        <v>519</v>
      </c>
      <c r="B137" s="94">
        <v>8.8800000000000008</v>
      </c>
      <c r="C137" s="94">
        <v>0.24</v>
      </c>
      <c r="D137" s="94">
        <v>2.31</v>
      </c>
      <c r="E137" s="94">
        <v>0.16</v>
      </c>
      <c r="F137" s="106">
        <v>71800</v>
      </c>
      <c r="G137" s="106">
        <v>1600</v>
      </c>
      <c r="H137" s="94">
        <v>1388</v>
      </c>
      <c r="I137" s="94">
        <v>24</v>
      </c>
      <c r="J137" s="106">
        <v>52100</v>
      </c>
      <c r="K137" s="106">
        <v>1000</v>
      </c>
      <c r="L137" s="94">
        <v>34.1</v>
      </c>
      <c r="M137" s="94">
        <v>1</v>
      </c>
      <c r="N137" s="94">
        <v>13070</v>
      </c>
      <c r="O137" s="94">
        <v>310</v>
      </c>
      <c r="P137" s="94">
        <v>451.1</v>
      </c>
      <c r="Q137" s="94">
        <v>9.5</v>
      </c>
      <c r="R137" s="94">
        <v>8.6</v>
      </c>
      <c r="S137" s="94">
        <v>3</v>
      </c>
      <c r="T137" s="94">
        <v>1642</v>
      </c>
      <c r="U137" s="94">
        <v>38</v>
      </c>
      <c r="V137" s="94">
        <v>39.43</v>
      </c>
      <c r="W137" s="94">
        <v>0.98</v>
      </c>
      <c r="X137" s="94">
        <v>12.1</v>
      </c>
      <c r="Y137" s="94">
        <v>0.36</v>
      </c>
      <c r="Z137" s="94">
        <v>18.329999999999998</v>
      </c>
      <c r="AA137" s="94">
        <v>0.4</v>
      </c>
      <c r="AB137" s="94">
        <v>151.30000000000001</v>
      </c>
      <c r="AC137" s="94">
        <v>4</v>
      </c>
      <c r="AD137" s="94">
        <v>46</v>
      </c>
      <c r="AE137" s="94">
        <v>1.3</v>
      </c>
      <c r="AF137" s="94">
        <v>362.3</v>
      </c>
      <c r="AG137" s="94">
        <v>8.8000000000000007</v>
      </c>
      <c r="AH137" s="94">
        <v>36.5</v>
      </c>
      <c r="AI137" s="94">
        <v>1</v>
      </c>
      <c r="AJ137" s="94">
        <v>182.9</v>
      </c>
      <c r="AK137" s="94">
        <v>5.3</v>
      </c>
      <c r="AL137" s="94">
        <v>11.91</v>
      </c>
      <c r="AM137" s="94">
        <v>0.34</v>
      </c>
      <c r="AN137" s="94">
        <v>648</v>
      </c>
      <c r="AO137" s="94">
        <v>17</v>
      </c>
      <c r="AP137" s="94">
        <v>51.9</v>
      </c>
      <c r="AQ137" s="94">
        <v>1.3</v>
      </c>
      <c r="AR137" s="94">
        <v>6.72</v>
      </c>
      <c r="AS137" s="94">
        <v>0.23</v>
      </c>
      <c r="AT137" s="94">
        <v>3.34</v>
      </c>
      <c r="AU137" s="94">
        <v>0.12</v>
      </c>
      <c r="AV137" s="94"/>
      <c r="AW137" s="94"/>
      <c r="AX137" s="94"/>
      <c r="AY137" s="94"/>
      <c r="AZ137" s="94" t="str">
        <f t="shared" si="100"/>
        <v>BCR_19</v>
      </c>
      <c r="BA137" s="107">
        <f t="shared" si="116"/>
        <v>0.9866666666666668</v>
      </c>
      <c r="BB137" s="107">
        <f t="shared" si="101"/>
        <v>1.0043478260869567</v>
      </c>
      <c r="BC137" s="107">
        <f t="shared" si="102"/>
        <v>2.024918402796986</v>
      </c>
      <c r="BD137" s="107">
        <f t="shared" si="103"/>
        <v>1.7192987110455626</v>
      </c>
      <c r="BE137" s="107">
        <f t="shared" si="104"/>
        <v>1.0325552860285094</v>
      </c>
      <c r="BF137" s="107">
        <f t="shared" si="105"/>
        <v>1.0333333333333334</v>
      </c>
      <c r="BG137" s="107">
        <f t="shared" si="106"/>
        <v>0.92695035460992903</v>
      </c>
      <c r="BH137" s="107">
        <f t="shared" si="107"/>
        <v>1.0614117647058825</v>
      </c>
      <c r="BI137" s="107">
        <f t="shared" si="108"/>
        <v>0.50588235294117645</v>
      </c>
      <c r="BJ137" s="107">
        <f t="shared" si="109"/>
        <v>1.0593548387096774</v>
      </c>
      <c r="BK137" s="107">
        <f t="shared" si="110"/>
        <v>1.0376315789473685</v>
      </c>
      <c r="BL137" s="107">
        <f t="shared" si="124"/>
        <v>0.93076923076923079</v>
      </c>
      <c r="BM137" s="107">
        <f t="shared" si="112"/>
        <v>0.87285714285714278</v>
      </c>
      <c r="BN137" s="107">
        <f t="shared" si="113"/>
        <v>1.2104000000000001</v>
      </c>
      <c r="BO137" s="107">
        <f t="shared" si="114"/>
        <v>0.97872340425531912</v>
      </c>
      <c r="BP137" s="107">
        <f t="shared" si="115"/>
        <v>1.0593567251461988</v>
      </c>
      <c r="BQ137" s="107">
        <f t="shared" si="117"/>
        <v>1.0428571428571429</v>
      </c>
      <c r="BR137" s="107">
        <f t="shared" si="118"/>
        <v>0.99402173913043479</v>
      </c>
      <c r="BS137" s="107">
        <f t="shared" si="119"/>
        <v>0.95279999999999998</v>
      </c>
      <c r="BT137" s="107">
        <f t="shared" si="120"/>
        <v>0.94875549048316254</v>
      </c>
      <c r="BU137" s="107">
        <f t="shared" si="121"/>
        <v>0.97373358348968109</v>
      </c>
      <c r="BV137" s="107">
        <f t="shared" si="122"/>
        <v>1.0014903129657227</v>
      </c>
      <c r="BW137" s="108">
        <f t="shared" si="123"/>
        <v>0.98525073746312675</v>
      </c>
    </row>
    <row r="138" spans="1:75" ht="16" x14ac:dyDescent="0.2">
      <c r="A138" s="109" t="s">
        <v>496</v>
      </c>
      <c r="B138" s="110">
        <f>AVERAGE(B119:B132)</f>
        <v>9.0071428571428562</v>
      </c>
      <c r="C138" s="95"/>
      <c r="D138" s="110">
        <f>AVERAGE(D119:D132)</f>
        <v>2.3492857142857142</v>
      </c>
      <c r="E138" s="95"/>
      <c r="F138" s="111">
        <f>AVERAGE(F119:F132)</f>
        <v>71127.142857142855</v>
      </c>
      <c r="G138" s="111"/>
      <c r="H138" s="111">
        <f>AVERAGE(H119:H132)</f>
        <v>1372.2142857142858</v>
      </c>
      <c r="I138" s="111"/>
      <c r="J138" s="111">
        <f>AVERAGE(J119:J132)</f>
        <v>52315</v>
      </c>
      <c r="K138" s="111"/>
      <c r="L138" s="111">
        <f>AVERAGE(L119:L132)</f>
        <v>35.09928571428572</v>
      </c>
      <c r="M138" s="111"/>
      <c r="N138" s="111">
        <f>AVERAGE(N119:N132)</f>
        <v>13413.571428571429</v>
      </c>
      <c r="O138" s="111"/>
      <c r="P138" s="111">
        <f>AVERAGE(P119:P132)</f>
        <v>455.50000000000006</v>
      </c>
      <c r="Q138" s="111"/>
      <c r="R138" s="111">
        <f>AVERAGE(R119:R132)</f>
        <v>10.007142857142858</v>
      </c>
      <c r="S138" s="111"/>
      <c r="T138" s="111">
        <f>AVERAGE(T119:T132)</f>
        <v>1655.0714285714287</v>
      </c>
      <c r="U138" s="111"/>
      <c r="V138" s="111">
        <f>AVERAGE(V119:V132)</f>
        <v>40.220714285714287</v>
      </c>
      <c r="W138" s="111"/>
      <c r="X138" s="111">
        <f>AVERAGE(X119:X132)</f>
        <v>12.237142857142857</v>
      </c>
      <c r="Y138" s="111"/>
      <c r="Z138" s="111">
        <f>AVERAGE(Z119:Z132)</f>
        <v>18.170714285714286</v>
      </c>
      <c r="AA138" s="111"/>
      <c r="AB138" s="111">
        <f>AVERAGE(AB119:AB132)</f>
        <v>151.46428571428572</v>
      </c>
      <c r="AC138" s="111"/>
      <c r="AD138" s="111">
        <f>AVERAGE(AD119:AD132)</f>
        <v>46.752857142857145</v>
      </c>
      <c r="AE138" s="111"/>
      <c r="AF138" s="111">
        <f>AVERAGE(AF119:AF132)</f>
        <v>371.67142857142863</v>
      </c>
      <c r="AG138" s="111"/>
      <c r="AH138" s="111">
        <f>AVERAGE(AH119:AH132)</f>
        <v>37.019285714285708</v>
      </c>
      <c r="AI138" s="111"/>
      <c r="AJ138" s="111">
        <f>AVERAGE(AJ119:AJ132)</f>
        <v>183.72142857142859</v>
      </c>
      <c r="AK138" s="111"/>
      <c r="AL138" s="111">
        <f>AVERAGE(AL119:AL132)</f>
        <v>11.838571428571429</v>
      </c>
      <c r="AM138" s="111"/>
      <c r="AN138" s="111">
        <f>AVERAGE(AN119:AN132)</f>
        <v>653.78571428571433</v>
      </c>
      <c r="AO138" s="111"/>
      <c r="AP138" s="111">
        <f>AVERAGE(AP119:AP132)</f>
        <v>52.687857142857141</v>
      </c>
      <c r="AQ138" s="111"/>
      <c r="AR138" s="111">
        <f>AVERAGE(AR119:AR132)</f>
        <v>6.8264285714285728</v>
      </c>
      <c r="AS138" s="111"/>
      <c r="AT138" s="111">
        <f>AVERAGE(AT119:AT132)</f>
        <v>3.4123571428571431</v>
      </c>
      <c r="AU138" s="94"/>
      <c r="AV138" s="94"/>
      <c r="AW138" s="94"/>
      <c r="AX138" s="94"/>
      <c r="AY138" s="94"/>
      <c r="AZ138" s="112" t="s">
        <v>947</v>
      </c>
      <c r="BA138" s="96">
        <f t="shared" ref="BA138:BW138" si="125">AVERAGE(BA119:BA132)</f>
        <v>1.0007936507936508</v>
      </c>
      <c r="BB138" s="96">
        <f t="shared" si="125"/>
        <v>1.0214285714285714</v>
      </c>
      <c r="BC138" s="96">
        <f t="shared" si="125"/>
        <v>2.0059423469331308</v>
      </c>
      <c r="BD138" s="96">
        <f t="shared" si="125"/>
        <v>1.6997451388378089</v>
      </c>
      <c r="BE138" s="96">
        <f t="shared" si="125"/>
        <v>1.0368163107213333</v>
      </c>
      <c r="BF138" s="96">
        <f t="shared" si="125"/>
        <v>1.0636147186147187</v>
      </c>
      <c r="BG138" s="96">
        <f t="shared" si="125"/>
        <v>0.95131712259371848</v>
      </c>
      <c r="BH138" s="96">
        <f t="shared" si="125"/>
        <v>1.071764705882353</v>
      </c>
      <c r="BI138" s="96">
        <f t="shared" si="125"/>
        <v>0.58865546218487386</v>
      </c>
      <c r="BJ138" s="96">
        <f t="shared" si="125"/>
        <v>1.0677880184331798</v>
      </c>
      <c r="BK138" s="96">
        <f t="shared" si="125"/>
        <v>1.0584398496240603</v>
      </c>
      <c r="BL138" s="96">
        <f t="shared" si="125"/>
        <v>0.94088757396449707</v>
      </c>
      <c r="BM138" s="96">
        <f t="shared" si="125"/>
        <v>0.86527210884353756</v>
      </c>
      <c r="BN138" s="96">
        <f t="shared" si="125"/>
        <v>1.211714285714286</v>
      </c>
      <c r="BO138" s="96">
        <f t="shared" si="125"/>
        <v>0.9947416413373863</v>
      </c>
      <c r="BP138" s="96">
        <f t="shared" si="125"/>
        <v>1.0867585630743524</v>
      </c>
      <c r="BQ138" s="96">
        <f t="shared" si="125"/>
        <v>1.0576938775510205</v>
      </c>
      <c r="BR138" s="96">
        <f t="shared" si="125"/>
        <v>0.99848602484472049</v>
      </c>
      <c r="BS138" s="96">
        <f t="shared" si="125"/>
        <v>0.94708571428571442</v>
      </c>
      <c r="BT138" s="96">
        <f t="shared" si="125"/>
        <v>0.95722652164819066</v>
      </c>
      <c r="BU138" s="96">
        <f t="shared" si="125"/>
        <v>0.98851514339319213</v>
      </c>
      <c r="BV138" s="96">
        <f t="shared" si="125"/>
        <v>1.0173515009580585</v>
      </c>
      <c r="BW138" s="97">
        <f t="shared" si="125"/>
        <v>1.0065950273914874</v>
      </c>
    </row>
    <row r="139" spans="1:75" ht="16" x14ac:dyDescent="0.2">
      <c r="A139" s="109" t="s">
        <v>498</v>
      </c>
      <c r="B139" s="113">
        <f>STDEV(B119:B132)/B138</f>
        <v>1.2639293961220321E-2</v>
      </c>
      <c r="C139" s="95"/>
      <c r="D139" s="113">
        <f>STDEV(D119:D132)/D138</f>
        <v>5.623450776956665E-2</v>
      </c>
      <c r="E139" s="95"/>
      <c r="F139" s="113">
        <f>STDEV(F119:F132)/F138</f>
        <v>2.0155595296424512E-2</v>
      </c>
      <c r="G139" s="95"/>
      <c r="H139" s="113">
        <f>STDEV(H119:H132)/H138</f>
        <v>1.5038981897516974E-2</v>
      </c>
      <c r="I139" s="95"/>
      <c r="J139" s="113">
        <f>STDEV(J119:J132)/J138</f>
        <v>2.4967357803278866E-2</v>
      </c>
      <c r="K139" s="95"/>
      <c r="L139" s="113">
        <f>STDEV(L119:L132)/L138</f>
        <v>3.1345738066966E-2</v>
      </c>
      <c r="M139" s="95"/>
      <c r="N139" s="113">
        <f>STDEV(N119:N132)/N138</f>
        <v>1.7039530124206927E-2</v>
      </c>
      <c r="O139" s="95"/>
      <c r="P139" s="113">
        <f>STDEV(P119:P132)/P138</f>
        <v>1.4454731293813109E-2</v>
      </c>
      <c r="Q139" s="95"/>
      <c r="R139" s="113">
        <f>STDEV(R119:R132)/R138</f>
        <v>0.10723060667687551</v>
      </c>
      <c r="S139" s="95"/>
      <c r="T139" s="113">
        <f>STDEV(T119:T132)/T138</f>
        <v>1.0562505809463421E-2</v>
      </c>
      <c r="U139" s="95"/>
      <c r="V139" s="113">
        <f>STDEV(V119:V132)/V138</f>
        <v>1.5050798363050026E-2</v>
      </c>
      <c r="W139" s="95"/>
      <c r="X139" s="113">
        <f>STDEV(X119:X132)/X138</f>
        <v>1.7076634241133884E-2</v>
      </c>
      <c r="Y139" s="113"/>
      <c r="Z139" s="113">
        <f>STDEV(Z119:Z132)/Z138</f>
        <v>1.5745124106161253E-2</v>
      </c>
      <c r="AA139" s="113"/>
      <c r="AB139" s="113">
        <f>STDEV(AB119:AB132)/AB138</f>
        <v>1.9270551846617526E-2</v>
      </c>
      <c r="AC139" s="95"/>
      <c r="AD139" s="113">
        <f>STDEV(AD119:AD132)/AD138</f>
        <v>1.3899837718354067E-2</v>
      </c>
      <c r="AE139" s="95"/>
      <c r="AF139" s="113">
        <f>STDEV(AF119:AF132)/AF138</f>
        <v>1.7663744737676231E-2</v>
      </c>
      <c r="AG139" s="95"/>
      <c r="AH139" s="113">
        <f>STDEV(AH119:AH132)/AH138</f>
        <v>3.9203861864157363E-2</v>
      </c>
      <c r="AI139" s="95"/>
      <c r="AJ139" s="113">
        <f>STDEV(AJ119:AJ132)/AJ138</f>
        <v>3.2055364224613025E-2</v>
      </c>
      <c r="AK139" s="95"/>
      <c r="AL139" s="113">
        <f>STDEV(AL119:AL132)/AL138</f>
        <v>1.1571735803261025E-2</v>
      </c>
      <c r="AM139" s="95"/>
      <c r="AN139" s="113">
        <f>STDEV(AN119:AN132)/AN138</f>
        <v>1.7482655839778857E-2</v>
      </c>
      <c r="AO139" s="95"/>
      <c r="AP139" s="113">
        <f>STDEV(AP119:AP132)/AP138</f>
        <v>2.2035351501395555E-2</v>
      </c>
      <c r="AQ139" s="95"/>
      <c r="AR139" s="113">
        <f>STDEV(AR119:AR132)/AR138</f>
        <v>2.8269096385267204E-2</v>
      </c>
      <c r="AS139" s="95"/>
      <c r="AT139" s="113">
        <f>STDEV(AT119:AT132)/AT138</f>
        <v>3.1381286189476283E-2</v>
      </c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9"/>
    </row>
    <row r="140" spans="1:75" x14ac:dyDescent="0.15">
      <c r="A140" s="98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9"/>
    </row>
    <row r="141" spans="1:75" x14ac:dyDescent="0.15">
      <c r="A141" s="98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9"/>
    </row>
    <row r="142" spans="1:75" ht="22" thickBot="1" x14ac:dyDescent="0.25">
      <c r="A142" s="98"/>
      <c r="B142" s="87" t="s">
        <v>1010</v>
      </c>
      <c r="C142" s="87" t="s">
        <v>776</v>
      </c>
      <c r="D142" s="87" t="s">
        <v>1011</v>
      </c>
      <c r="E142" s="87" t="s">
        <v>776</v>
      </c>
      <c r="F142" s="87" t="s">
        <v>1012</v>
      </c>
      <c r="G142" s="87" t="s">
        <v>776</v>
      </c>
      <c r="H142" s="87" t="s">
        <v>1013</v>
      </c>
      <c r="I142" s="87" t="s">
        <v>776</v>
      </c>
      <c r="J142" s="87" t="s">
        <v>1014</v>
      </c>
      <c r="K142" s="87" t="s">
        <v>776</v>
      </c>
      <c r="L142" s="87" t="s">
        <v>1015</v>
      </c>
      <c r="M142" s="87" t="s">
        <v>776</v>
      </c>
      <c r="N142" s="87" t="s">
        <v>1016</v>
      </c>
      <c r="O142" s="87" t="s">
        <v>776</v>
      </c>
      <c r="P142" s="87" t="s">
        <v>1017</v>
      </c>
      <c r="Q142" s="87" t="s">
        <v>776</v>
      </c>
      <c r="R142" s="87" t="s">
        <v>1018</v>
      </c>
      <c r="S142" s="87" t="s">
        <v>776</v>
      </c>
      <c r="T142" s="87" t="s">
        <v>1019</v>
      </c>
      <c r="U142" s="87" t="s">
        <v>776</v>
      </c>
      <c r="V142" s="87" t="s">
        <v>1020</v>
      </c>
      <c r="W142" s="87" t="s">
        <v>776</v>
      </c>
      <c r="X142" s="87" t="s">
        <v>1021</v>
      </c>
      <c r="Y142" s="87" t="s">
        <v>776</v>
      </c>
      <c r="Z142" s="87" t="s">
        <v>1022</v>
      </c>
      <c r="AA142" s="87" t="s">
        <v>776</v>
      </c>
      <c r="AB142" s="87" t="s">
        <v>1023</v>
      </c>
      <c r="AC142" s="87" t="s">
        <v>776</v>
      </c>
      <c r="AD142" s="87" t="s">
        <v>1024</v>
      </c>
      <c r="AE142" s="87" t="s">
        <v>776</v>
      </c>
      <c r="AF142" s="87" t="s">
        <v>1025</v>
      </c>
      <c r="AG142" s="87" t="s">
        <v>776</v>
      </c>
      <c r="AH142" s="87" t="s">
        <v>1026</v>
      </c>
      <c r="AI142" s="87" t="s">
        <v>776</v>
      </c>
      <c r="AJ142" s="87" t="s">
        <v>1027</v>
      </c>
      <c r="AK142" s="87" t="s">
        <v>776</v>
      </c>
      <c r="AL142" s="87" t="s">
        <v>1028</v>
      </c>
      <c r="AM142" s="87" t="s">
        <v>776</v>
      </c>
      <c r="AN142" s="87" t="s">
        <v>1029</v>
      </c>
      <c r="AO142" s="87" t="s">
        <v>776</v>
      </c>
      <c r="AP142" s="87" t="s">
        <v>1030</v>
      </c>
      <c r="AQ142" s="87" t="s">
        <v>776</v>
      </c>
      <c r="AR142" s="87" t="s">
        <v>1031</v>
      </c>
      <c r="AS142" s="87" t="s">
        <v>776</v>
      </c>
      <c r="AT142" s="87" t="s">
        <v>1032</v>
      </c>
      <c r="AU142" s="87" t="s">
        <v>776</v>
      </c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9"/>
    </row>
    <row r="143" spans="1:75" x14ac:dyDescent="0.15">
      <c r="A143" s="91" t="s">
        <v>889</v>
      </c>
      <c r="B143" s="92">
        <v>4.4000000000000004</v>
      </c>
      <c r="C143" s="92">
        <v>0.8</v>
      </c>
      <c r="D143" s="92">
        <v>1.3</v>
      </c>
      <c r="E143" s="92">
        <v>0.2</v>
      </c>
      <c r="F143" s="93">
        <v>35987.446057277361</v>
      </c>
      <c r="G143" s="92"/>
      <c r="H143" s="93">
        <v>632.75327603212622</v>
      </c>
      <c r="I143" s="93">
        <f>0.02*(30.97/((2*30.97)+(5*16)))*10000</f>
        <v>43.63815696773284</v>
      </c>
      <c r="J143" s="93">
        <v>81475.035663338087</v>
      </c>
      <c r="K143" s="92"/>
      <c r="L143" s="92">
        <v>33</v>
      </c>
      <c r="M143" s="92">
        <v>2</v>
      </c>
      <c r="N143" s="92">
        <v>16300</v>
      </c>
      <c r="O143" s="92">
        <v>900</v>
      </c>
      <c r="P143" s="92">
        <v>308</v>
      </c>
      <c r="Q143" s="92">
        <v>19</v>
      </c>
      <c r="R143" s="92">
        <v>293</v>
      </c>
      <c r="S143" s="92">
        <v>12</v>
      </c>
      <c r="T143" s="92">
        <v>1316.5773893431069</v>
      </c>
      <c r="U143" s="92"/>
      <c r="V143" s="92">
        <v>44</v>
      </c>
      <c r="W143" s="92">
        <v>2</v>
      </c>
      <c r="X143" s="92">
        <v>116</v>
      </c>
      <c r="Y143" s="92">
        <v>7</v>
      </c>
      <c r="Z143" s="92">
        <v>127</v>
      </c>
      <c r="AA143" s="92">
        <v>11</v>
      </c>
      <c r="AB143" s="92">
        <v>102</v>
      </c>
      <c r="AC143" s="92">
        <v>6</v>
      </c>
      <c r="AD143" s="92">
        <v>9.1999999999999993</v>
      </c>
      <c r="AE143" s="92">
        <v>0.04</v>
      </c>
      <c r="AF143" s="92">
        <v>396</v>
      </c>
      <c r="AG143" s="92">
        <v>1</v>
      </c>
      <c r="AH143" s="92">
        <v>26</v>
      </c>
      <c r="AI143" s="92">
        <v>2</v>
      </c>
      <c r="AJ143" s="92">
        <v>170</v>
      </c>
      <c r="AK143" s="92">
        <v>7</v>
      </c>
      <c r="AL143" s="92">
        <v>18.3</v>
      </c>
      <c r="AM143" s="92">
        <v>0.8</v>
      </c>
      <c r="AN143" s="92">
        <v>131</v>
      </c>
      <c r="AO143" s="92">
        <v>2</v>
      </c>
      <c r="AP143" s="92">
        <v>37.6</v>
      </c>
      <c r="AQ143" s="92">
        <v>0.2</v>
      </c>
      <c r="AR143" s="92">
        <v>6.16</v>
      </c>
      <c r="AS143" s="92">
        <v>0.05</v>
      </c>
      <c r="AT143" s="92">
        <v>2.0099999999999998</v>
      </c>
      <c r="AU143" s="92">
        <v>0.02</v>
      </c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9"/>
    </row>
    <row r="144" spans="1:75" x14ac:dyDescent="0.15">
      <c r="A144" s="98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9"/>
    </row>
    <row r="145" spans="1:75" ht="22" thickBot="1" x14ac:dyDescent="0.25">
      <c r="A145" s="98"/>
      <c r="B145" s="101" t="s">
        <v>1033</v>
      </c>
      <c r="C145" s="101" t="s">
        <v>776</v>
      </c>
      <c r="D145" s="101" t="s">
        <v>1034</v>
      </c>
      <c r="E145" s="101" t="s">
        <v>776</v>
      </c>
      <c r="F145" s="101" t="s">
        <v>1035</v>
      </c>
      <c r="G145" s="101" t="s">
        <v>776</v>
      </c>
      <c r="H145" s="101" t="s">
        <v>1036</v>
      </c>
      <c r="I145" s="101" t="s">
        <v>776</v>
      </c>
      <c r="J145" s="101" t="s">
        <v>1037</v>
      </c>
      <c r="K145" s="101" t="s">
        <v>776</v>
      </c>
      <c r="L145" s="101" t="s">
        <v>1038</v>
      </c>
      <c r="M145" s="101" t="s">
        <v>776</v>
      </c>
      <c r="N145" s="101" t="s">
        <v>1039</v>
      </c>
      <c r="O145" s="101" t="s">
        <v>776</v>
      </c>
      <c r="P145" s="101" t="s">
        <v>1040</v>
      </c>
      <c r="Q145" s="101" t="s">
        <v>776</v>
      </c>
      <c r="R145" s="101" t="s">
        <v>1041</v>
      </c>
      <c r="S145" s="101" t="s">
        <v>776</v>
      </c>
      <c r="T145" s="101" t="s">
        <v>1042</v>
      </c>
      <c r="U145" s="101" t="s">
        <v>776</v>
      </c>
      <c r="V145" s="101" t="s">
        <v>1043</v>
      </c>
      <c r="W145" s="101" t="s">
        <v>776</v>
      </c>
      <c r="X145" s="101" t="s">
        <v>1044</v>
      </c>
      <c r="Y145" s="101" t="s">
        <v>776</v>
      </c>
      <c r="Z145" s="101" t="s">
        <v>1045</v>
      </c>
      <c r="AA145" s="101" t="s">
        <v>776</v>
      </c>
      <c r="AB145" s="101" t="s">
        <v>1046</v>
      </c>
      <c r="AC145" s="101" t="s">
        <v>776</v>
      </c>
      <c r="AD145" s="101" t="s">
        <v>1047</v>
      </c>
      <c r="AE145" s="101" t="s">
        <v>776</v>
      </c>
      <c r="AF145" s="101" t="s">
        <v>1048</v>
      </c>
      <c r="AG145" s="101" t="s">
        <v>776</v>
      </c>
      <c r="AH145" s="101" t="s">
        <v>1049</v>
      </c>
      <c r="AI145" s="101" t="s">
        <v>776</v>
      </c>
      <c r="AJ145" s="101" t="s">
        <v>1050</v>
      </c>
      <c r="AK145" s="101" t="s">
        <v>776</v>
      </c>
      <c r="AL145" s="101" t="s">
        <v>1051</v>
      </c>
      <c r="AM145" s="101" t="s">
        <v>776</v>
      </c>
      <c r="AN145" s="101" t="s">
        <v>1052</v>
      </c>
      <c r="AO145" s="101" t="s">
        <v>776</v>
      </c>
      <c r="AP145" s="101" t="s">
        <v>1053</v>
      </c>
      <c r="AQ145" s="101" t="s">
        <v>776</v>
      </c>
      <c r="AR145" s="101" t="s">
        <v>1054</v>
      </c>
      <c r="AS145" s="101" t="s">
        <v>776</v>
      </c>
      <c r="AT145" s="101" t="s">
        <v>1055</v>
      </c>
      <c r="AU145" s="101" t="s">
        <v>776</v>
      </c>
      <c r="AV145" s="94"/>
      <c r="AW145" s="94"/>
      <c r="AX145" s="94"/>
      <c r="AY145" s="94"/>
      <c r="BA145" s="104" t="s">
        <v>458</v>
      </c>
      <c r="BB145" s="104" t="s">
        <v>459</v>
      </c>
      <c r="BC145" s="104" t="s">
        <v>460</v>
      </c>
      <c r="BD145" s="104" t="s">
        <v>461</v>
      </c>
      <c r="BE145" s="104" t="s">
        <v>462</v>
      </c>
      <c r="BF145" s="104" t="s">
        <v>463</v>
      </c>
      <c r="BG145" s="104" t="s">
        <v>464</v>
      </c>
      <c r="BH145" s="104" t="s">
        <v>465</v>
      </c>
      <c r="BI145" s="104" t="s">
        <v>466</v>
      </c>
      <c r="BJ145" s="104" t="s">
        <v>467</v>
      </c>
      <c r="BK145" s="104" t="s">
        <v>468</v>
      </c>
      <c r="BL145" s="104" t="s">
        <v>469</v>
      </c>
      <c r="BM145" s="104" t="s">
        <v>470</v>
      </c>
      <c r="BN145" s="104" t="s">
        <v>471</v>
      </c>
      <c r="BO145" s="104" t="s">
        <v>472</v>
      </c>
      <c r="BP145" s="104" t="s">
        <v>473</v>
      </c>
      <c r="BQ145" s="104" t="s">
        <v>474</v>
      </c>
      <c r="BR145" s="104" t="s">
        <v>475</v>
      </c>
      <c r="BS145" s="104" t="s">
        <v>476</v>
      </c>
      <c r="BT145" s="104" t="s">
        <v>477</v>
      </c>
      <c r="BU145" s="104" t="s">
        <v>478</v>
      </c>
      <c r="BV145" s="104" t="s">
        <v>479</v>
      </c>
      <c r="BW145" s="105" t="s">
        <v>480</v>
      </c>
    </row>
    <row r="146" spans="1:75" x14ac:dyDescent="0.15">
      <c r="A146" s="98" t="s">
        <v>500</v>
      </c>
      <c r="B146" s="94">
        <v>4.4400000000000004</v>
      </c>
      <c r="C146" s="94">
        <v>0.13</v>
      </c>
      <c r="D146" s="94">
        <v>1.27</v>
      </c>
      <c r="E146" s="94">
        <v>0.12</v>
      </c>
      <c r="F146" s="106">
        <v>70300</v>
      </c>
      <c r="G146" s="106">
        <v>1500</v>
      </c>
      <c r="H146" s="94">
        <v>998</v>
      </c>
      <c r="I146" s="94">
        <v>22</v>
      </c>
      <c r="J146" s="106">
        <v>82200</v>
      </c>
      <c r="K146" s="106">
        <v>2300</v>
      </c>
      <c r="L146" s="94">
        <v>33.6</v>
      </c>
      <c r="M146" s="94">
        <v>1.1000000000000001</v>
      </c>
      <c r="N146" s="94">
        <v>15950</v>
      </c>
      <c r="O146" s="94">
        <v>430</v>
      </c>
      <c r="P146" s="94">
        <v>325.3</v>
      </c>
      <c r="Q146" s="94">
        <v>7.8</v>
      </c>
      <c r="R146" s="94">
        <v>286.2</v>
      </c>
      <c r="S146" s="94">
        <v>6.5</v>
      </c>
      <c r="T146" s="94">
        <v>1407</v>
      </c>
      <c r="U146" s="94">
        <v>28</v>
      </c>
      <c r="V146" s="94">
        <v>47.3</v>
      </c>
      <c r="W146" s="94">
        <v>1.3</v>
      </c>
      <c r="X146" s="94">
        <v>118.3</v>
      </c>
      <c r="Y146" s="94">
        <v>3.5</v>
      </c>
      <c r="Z146" s="94">
        <v>127.9</v>
      </c>
      <c r="AA146" s="94">
        <v>3.8</v>
      </c>
      <c r="AB146" s="94">
        <v>115.1</v>
      </c>
      <c r="AC146" s="94">
        <v>3.9</v>
      </c>
      <c r="AD146" s="94">
        <v>8.75</v>
      </c>
      <c r="AE146" s="94">
        <v>0.19</v>
      </c>
      <c r="AF146" s="94">
        <v>431</v>
      </c>
      <c r="AG146" s="94">
        <v>10</v>
      </c>
      <c r="AH146" s="94">
        <v>26.5</v>
      </c>
      <c r="AI146" s="94">
        <v>0.76</v>
      </c>
      <c r="AJ146" s="94">
        <v>165</v>
      </c>
      <c r="AK146" s="94">
        <v>4.0999999999999996</v>
      </c>
      <c r="AL146" s="94">
        <v>17.05</v>
      </c>
      <c r="AM146" s="94">
        <v>0.42</v>
      </c>
      <c r="AN146" s="94">
        <v>124.8</v>
      </c>
      <c r="AO146" s="94">
        <v>3.4</v>
      </c>
      <c r="AP146" s="94">
        <v>37.06</v>
      </c>
      <c r="AQ146" s="94">
        <v>0.86</v>
      </c>
      <c r="AR146" s="94">
        <v>6.43</v>
      </c>
      <c r="AS146" s="94">
        <v>0.19</v>
      </c>
      <c r="AT146" s="94">
        <v>1.9319999999999999</v>
      </c>
      <c r="AU146" s="94">
        <v>7.0000000000000007E-2</v>
      </c>
      <c r="AV146" s="94"/>
      <c r="AW146" s="94"/>
      <c r="AX146" s="94"/>
      <c r="AY146" s="94"/>
      <c r="AZ146" s="94" t="str">
        <f t="shared" ref="AZ146:AZ164" si="126">A146</f>
        <v>BHVO_1</v>
      </c>
      <c r="BA146" s="107">
        <f>B146/B$26</f>
        <v>1.009090909090909</v>
      </c>
      <c r="BB146" s="107">
        <f t="shared" ref="BB146:BB164" si="127">D146/D$26</f>
        <v>0.97692307692307689</v>
      </c>
      <c r="BC146" s="107">
        <f t="shared" ref="BC146:BC164" si="128">F146/F$26</f>
        <v>1.9534589892294947</v>
      </c>
      <c r="BD146" s="107">
        <f t="shared" ref="BD146:BD164" si="129">H146/H$26</f>
        <v>1.5772340307082495</v>
      </c>
      <c r="BE146" s="107">
        <f t="shared" ref="BE146:BE164" si="130">J146/J$26</f>
        <v>1.0088979934867108</v>
      </c>
      <c r="BF146" s="107">
        <f t="shared" ref="BF146:BF164" si="131">L146/L$26</f>
        <v>1.0181818181818183</v>
      </c>
      <c r="BG146" s="107">
        <f t="shared" ref="BG146:BG164" si="132">N146/N$26</f>
        <v>0.9785276073619632</v>
      </c>
      <c r="BH146" s="107">
        <f t="shared" ref="BH146:BH164" si="133">P146/P$26</f>
        <v>1.0561688311688313</v>
      </c>
      <c r="BI146" s="107">
        <f t="shared" ref="BI146:BI164" si="134">R146/R$26</f>
        <v>0.97679180887372008</v>
      </c>
      <c r="BJ146" s="107">
        <f t="shared" ref="BJ146:BJ164" si="135">T146/T$26</f>
        <v>1.0686800573888091</v>
      </c>
      <c r="BK146" s="107">
        <f t="shared" ref="BK146:BK164" si="136">V146/V$26</f>
        <v>1.075</v>
      </c>
      <c r="BL146" s="107">
        <f t="shared" ref="BL146:BL164" si="137">X146/X$26</f>
        <v>1.0198275862068966</v>
      </c>
      <c r="BM146" s="107">
        <f t="shared" ref="BM146:BM164" si="138">Z146/Z$26</f>
        <v>1.0070866141732284</v>
      </c>
      <c r="BN146" s="107">
        <f t="shared" ref="BN146:BN164" si="139">AB146/AB$26</f>
        <v>1.1284313725490196</v>
      </c>
      <c r="BO146" s="107">
        <f t="shared" ref="BO146:BO164" si="140">AD146/AD$26</f>
        <v>0.95108695652173925</v>
      </c>
      <c r="BP146" s="107">
        <f t="shared" ref="BP146:BP164" si="141">AF146/AF$26</f>
        <v>1.0883838383838385</v>
      </c>
      <c r="BQ146" s="107">
        <f>AH146/AH$26</f>
        <v>1.0192307692307692</v>
      </c>
      <c r="BR146" s="107">
        <f>AJ146/AJ$26</f>
        <v>0.97058823529411764</v>
      </c>
      <c r="BS146" s="107">
        <f>AL146/AL$26</f>
        <v>0.93169398907103829</v>
      </c>
      <c r="BT146" s="107">
        <f>AN146/AN$26</f>
        <v>0.95267175572519081</v>
      </c>
      <c r="BU146" s="107">
        <f>AP146/AP$26</f>
        <v>0.98563829787234047</v>
      </c>
      <c r="BV146" s="107">
        <f>AR146/AR$26</f>
        <v>1.0438311688311688</v>
      </c>
      <c r="BW146" s="108">
        <f>AT146/AT$26</f>
        <v>0.96119402985074631</v>
      </c>
    </row>
    <row r="147" spans="1:75" x14ac:dyDescent="0.15">
      <c r="A147" s="98" t="s">
        <v>501</v>
      </c>
      <c r="B147" s="94">
        <v>4.4000000000000004</v>
      </c>
      <c r="C147" s="94">
        <v>0.2</v>
      </c>
      <c r="D147" s="94">
        <v>1.18</v>
      </c>
      <c r="E147" s="94">
        <v>0.15</v>
      </c>
      <c r="F147" s="106">
        <v>74400</v>
      </c>
      <c r="G147" s="106">
        <v>1900</v>
      </c>
      <c r="H147" s="94">
        <v>1040</v>
      </c>
      <c r="I147" s="94">
        <v>26</v>
      </c>
      <c r="J147" s="106">
        <v>82000</v>
      </c>
      <c r="K147" s="106">
        <v>2600</v>
      </c>
      <c r="L147" s="94">
        <v>33.6</v>
      </c>
      <c r="M147" s="94">
        <v>1.3</v>
      </c>
      <c r="N147" s="94">
        <v>16370</v>
      </c>
      <c r="O147" s="94">
        <v>550</v>
      </c>
      <c r="P147" s="94">
        <v>338</v>
      </c>
      <c r="Q147" s="94">
        <v>14</v>
      </c>
      <c r="R147" s="94">
        <v>290</v>
      </c>
      <c r="S147" s="94">
        <v>10</v>
      </c>
      <c r="T147" s="94">
        <v>1440</v>
      </c>
      <c r="U147" s="94">
        <v>36</v>
      </c>
      <c r="V147" s="94">
        <v>49.1</v>
      </c>
      <c r="W147" s="94">
        <v>1.6</v>
      </c>
      <c r="X147" s="94">
        <v>124.4</v>
      </c>
      <c r="Y147" s="94">
        <v>4.5</v>
      </c>
      <c r="Z147" s="94">
        <v>131.1</v>
      </c>
      <c r="AA147" s="94">
        <v>4.5999999999999996</v>
      </c>
      <c r="AB147" s="94">
        <v>117</v>
      </c>
      <c r="AC147" s="94">
        <v>4.0999999999999996</v>
      </c>
      <c r="AD147" s="94">
        <v>9.15</v>
      </c>
      <c r="AE147" s="94">
        <v>0.26</v>
      </c>
      <c r="AF147" s="94">
        <v>442</v>
      </c>
      <c r="AG147" s="94">
        <v>14</v>
      </c>
      <c r="AH147" s="94">
        <v>27.51</v>
      </c>
      <c r="AI147" s="94">
        <v>0.96</v>
      </c>
      <c r="AJ147" s="94">
        <v>168.9</v>
      </c>
      <c r="AK147" s="94">
        <v>6</v>
      </c>
      <c r="AL147" s="94">
        <v>17.53</v>
      </c>
      <c r="AM147" s="94">
        <v>0.55000000000000004</v>
      </c>
      <c r="AN147" s="94">
        <v>128.4</v>
      </c>
      <c r="AO147" s="94">
        <v>3.9</v>
      </c>
      <c r="AP147" s="94">
        <v>38.700000000000003</v>
      </c>
      <c r="AQ147" s="94">
        <v>1.4</v>
      </c>
      <c r="AR147" s="94">
        <v>6.58</v>
      </c>
      <c r="AS147" s="94">
        <v>0.3</v>
      </c>
      <c r="AT147" s="94">
        <v>2.0259999999999998</v>
      </c>
      <c r="AU147" s="94">
        <v>9.2999999999999999E-2</v>
      </c>
      <c r="AV147" s="94"/>
      <c r="AW147" s="94"/>
      <c r="AX147" s="94"/>
      <c r="AY147" s="94"/>
      <c r="AZ147" s="94" t="str">
        <f t="shared" si="126"/>
        <v>BHVO_2</v>
      </c>
      <c r="BA147" s="107">
        <f t="shared" ref="BA147:BA164" si="142">B147/B$26</f>
        <v>1</v>
      </c>
      <c r="BB147" s="107">
        <f t="shared" si="127"/>
        <v>0.90769230769230758</v>
      </c>
      <c r="BC147" s="107">
        <f t="shared" si="128"/>
        <v>2.0673876073780142</v>
      </c>
      <c r="BD147" s="107">
        <f t="shared" si="129"/>
        <v>1.6436106131629051</v>
      </c>
      <c r="BE147" s="107">
        <f t="shared" si="130"/>
        <v>1.0064432538431909</v>
      </c>
      <c r="BF147" s="107">
        <f t="shared" si="131"/>
        <v>1.0181818181818183</v>
      </c>
      <c r="BG147" s="107">
        <f t="shared" si="132"/>
        <v>1.0042944785276073</v>
      </c>
      <c r="BH147" s="107">
        <f t="shared" si="133"/>
        <v>1.0974025974025974</v>
      </c>
      <c r="BI147" s="107">
        <f t="shared" si="134"/>
        <v>0.98976109215017061</v>
      </c>
      <c r="BJ147" s="107">
        <f t="shared" si="135"/>
        <v>1.0937450480738344</v>
      </c>
      <c r="BK147" s="107">
        <f t="shared" si="136"/>
        <v>1.115909090909091</v>
      </c>
      <c r="BL147" s="107">
        <f t="shared" si="137"/>
        <v>1.0724137931034483</v>
      </c>
      <c r="BM147" s="107">
        <f t="shared" si="138"/>
        <v>1.032283464566929</v>
      </c>
      <c r="BN147" s="107">
        <f t="shared" si="139"/>
        <v>1.1470588235294117</v>
      </c>
      <c r="BO147" s="107">
        <f t="shared" si="140"/>
        <v>0.99456521739130443</v>
      </c>
      <c r="BP147" s="107">
        <f t="shared" si="141"/>
        <v>1.1161616161616161</v>
      </c>
      <c r="BQ147" s="107">
        <f>AH147/AH$26</f>
        <v>1.0580769230769231</v>
      </c>
      <c r="BR147" s="107">
        <f>AJ147/AJ$26</f>
        <v>0.99352941176470588</v>
      </c>
      <c r="BS147" s="107">
        <f>AL147/AL$26</f>
        <v>0.9579234972677596</v>
      </c>
      <c r="BT147" s="107">
        <f>AN147/AN$26</f>
        <v>0.98015267175572518</v>
      </c>
      <c r="BU147" s="107">
        <f>AP147/AP$26</f>
        <v>1.0292553191489362</v>
      </c>
      <c r="BV147" s="107">
        <f>AR147/AR$26</f>
        <v>1.0681818181818181</v>
      </c>
      <c r="BW147" s="108">
        <f>AT147/AT$26</f>
        <v>1.0079601990049751</v>
      </c>
    </row>
    <row r="148" spans="1:75" x14ac:dyDescent="0.15">
      <c r="A148" s="98" t="s">
        <v>502</v>
      </c>
      <c r="B148" s="94">
        <v>4.34</v>
      </c>
      <c r="C148" s="94">
        <v>0.17</v>
      </c>
      <c r="D148" s="94">
        <v>1.1299999999999999</v>
      </c>
      <c r="E148" s="94">
        <v>0.12</v>
      </c>
      <c r="F148" s="106">
        <v>70400</v>
      </c>
      <c r="G148" s="106">
        <v>1600</v>
      </c>
      <c r="H148" s="94">
        <v>996</v>
      </c>
      <c r="I148" s="94">
        <v>21</v>
      </c>
      <c r="J148" s="106">
        <v>82700</v>
      </c>
      <c r="K148" s="106">
        <v>2300</v>
      </c>
      <c r="L148" s="94">
        <v>32.6</v>
      </c>
      <c r="M148" s="94">
        <v>1.1000000000000001</v>
      </c>
      <c r="N148" s="94">
        <v>16200</v>
      </c>
      <c r="O148" s="94">
        <v>460</v>
      </c>
      <c r="P148" s="94">
        <v>343</v>
      </c>
      <c r="Q148" s="94">
        <v>11</v>
      </c>
      <c r="R148" s="94">
        <v>297.2</v>
      </c>
      <c r="S148" s="94">
        <v>9.5</v>
      </c>
      <c r="T148" s="94">
        <v>1406</v>
      </c>
      <c r="U148" s="94">
        <v>35</v>
      </c>
      <c r="V148" s="94">
        <v>46.8</v>
      </c>
      <c r="W148" s="94">
        <v>1.3</v>
      </c>
      <c r="X148" s="94">
        <v>117.5</v>
      </c>
      <c r="Y148" s="94">
        <v>3.6</v>
      </c>
      <c r="Z148" s="94">
        <v>124.4</v>
      </c>
      <c r="AA148" s="94">
        <v>3.4</v>
      </c>
      <c r="AB148" s="94">
        <v>115.7</v>
      </c>
      <c r="AC148" s="94">
        <v>4</v>
      </c>
      <c r="AD148" s="94">
        <v>8.77</v>
      </c>
      <c r="AE148" s="94">
        <v>0.24</v>
      </c>
      <c r="AF148" s="94">
        <v>446</v>
      </c>
      <c r="AG148" s="94">
        <v>11</v>
      </c>
      <c r="AH148" s="94">
        <v>26.38</v>
      </c>
      <c r="AI148" s="94">
        <v>0.95</v>
      </c>
      <c r="AJ148" s="94">
        <v>165.5</v>
      </c>
      <c r="AK148" s="94">
        <v>5.2</v>
      </c>
      <c r="AL148" s="94">
        <v>17.03</v>
      </c>
      <c r="AM148" s="94">
        <v>0.49</v>
      </c>
      <c r="AN148" s="94">
        <v>124.9</v>
      </c>
      <c r="AO148" s="94">
        <v>3</v>
      </c>
      <c r="AP148" s="94">
        <v>37.369999999999997</v>
      </c>
      <c r="AQ148" s="94">
        <v>0.9</v>
      </c>
      <c r="AR148" s="94">
        <v>6.22</v>
      </c>
      <c r="AS148" s="94">
        <v>0.21</v>
      </c>
      <c r="AT148" s="94">
        <v>1.927</v>
      </c>
      <c r="AU148" s="94">
        <v>7.0000000000000007E-2</v>
      </c>
      <c r="AV148" s="94"/>
      <c r="AW148" s="94"/>
      <c r="AX148" s="94"/>
      <c r="AY148" s="94"/>
      <c r="AZ148" s="94" t="str">
        <f t="shared" si="126"/>
        <v>BHVO_3</v>
      </c>
      <c r="BA148" s="107">
        <f t="shared" si="142"/>
        <v>0.98636363636363622</v>
      </c>
      <c r="BB148" s="107">
        <f t="shared" si="127"/>
        <v>0.86923076923076914</v>
      </c>
      <c r="BC148" s="107">
        <f t="shared" si="128"/>
        <v>1.956237736013605</v>
      </c>
      <c r="BD148" s="107">
        <f t="shared" si="129"/>
        <v>1.5740732410675515</v>
      </c>
      <c r="BE148" s="107">
        <f t="shared" si="130"/>
        <v>1.0150348425955107</v>
      </c>
      <c r="BF148" s="107">
        <f t="shared" si="131"/>
        <v>0.98787878787878791</v>
      </c>
      <c r="BG148" s="107">
        <f t="shared" si="132"/>
        <v>0.99386503067484666</v>
      </c>
      <c r="BH148" s="107">
        <f t="shared" si="133"/>
        <v>1.1136363636363635</v>
      </c>
      <c r="BI148" s="107">
        <f t="shared" si="134"/>
        <v>1.014334470989761</v>
      </c>
      <c r="BJ148" s="107">
        <f t="shared" si="135"/>
        <v>1.0679205122165356</v>
      </c>
      <c r="BK148" s="107">
        <f t="shared" si="136"/>
        <v>1.0636363636363635</v>
      </c>
      <c r="BL148" s="107">
        <f t="shared" si="137"/>
        <v>1.0129310344827587</v>
      </c>
      <c r="BM148" s="107">
        <f t="shared" si="138"/>
        <v>0.97952755905511812</v>
      </c>
      <c r="BN148" s="107">
        <f t="shared" si="139"/>
        <v>1.134313725490196</v>
      </c>
      <c r="BO148" s="107">
        <f t="shared" si="140"/>
        <v>0.95326086956521738</v>
      </c>
      <c r="BP148" s="107">
        <f t="shared" si="141"/>
        <v>1.1262626262626263</v>
      </c>
      <c r="BQ148" s="107">
        <f>AH148/AH$26</f>
        <v>1.0146153846153845</v>
      </c>
      <c r="BR148" s="107">
        <f>AJ148/AJ$26</f>
        <v>0.97352941176470587</v>
      </c>
      <c r="BS148" s="107">
        <f>AL148/AL$26</f>
        <v>0.93060109289617488</v>
      </c>
      <c r="BT148" s="107">
        <f>AN148/AN$26</f>
        <v>0.95343511450381679</v>
      </c>
      <c r="BU148" s="107">
        <f>AP148/AP$26</f>
        <v>0.99388297872340414</v>
      </c>
      <c r="BV148" s="107">
        <f>AR148/AR$26</f>
        <v>1.0097402597402596</v>
      </c>
      <c r="BW148" s="108">
        <f>AT148/AT$26</f>
        <v>0.95870646766169165</v>
      </c>
    </row>
    <row r="149" spans="1:75" x14ac:dyDescent="0.15">
      <c r="A149" s="98" t="s">
        <v>503</v>
      </c>
      <c r="B149" s="94">
        <v>4.3</v>
      </c>
      <c r="C149" s="94">
        <v>0.14000000000000001</v>
      </c>
      <c r="D149" s="94">
        <v>1.0900000000000001</v>
      </c>
      <c r="E149" s="94">
        <v>0.1</v>
      </c>
      <c r="F149" s="106">
        <v>69100</v>
      </c>
      <c r="G149" s="106">
        <v>1700</v>
      </c>
      <c r="H149" s="94">
        <v>1002</v>
      </c>
      <c r="I149" s="94">
        <v>18</v>
      </c>
      <c r="J149" s="106">
        <v>82200</v>
      </c>
      <c r="K149" s="106">
        <v>2200</v>
      </c>
      <c r="L149" s="94">
        <v>33.299999999999997</v>
      </c>
      <c r="M149" s="94">
        <v>1.1000000000000001</v>
      </c>
      <c r="N149" s="94">
        <v>16150</v>
      </c>
      <c r="O149" s="94">
        <v>440</v>
      </c>
      <c r="P149" s="94">
        <v>337</v>
      </c>
      <c r="Q149" s="94">
        <v>11</v>
      </c>
      <c r="R149" s="94">
        <v>297.10000000000002</v>
      </c>
      <c r="S149" s="94">
        <v>7.9</v>
      </c>
      <c r="T149" s="94">
        <v>1395</v>
      </c>
      <c r="U149" s="94">
        <v>30</v>
      </c>
      <c r="V149" s="94">
        <v>47.7</v>
      </c>
      <c r="W149" s="94">
        <v>1.1000000000000001</v>
      </c>
      <c r="X149" s="94">
        <v>118.2</v>
      </c>
      <c r="Y149" s="94">
        <v>3.2</v>
      </c>
      <c r="Z149" s="94">
        <v>125.2</v>
      </c>
      <c r="AA149" s="94">
        <v>2.9</v>
      </c>
      <c r="AB149" s="94">
        <v>114.1</v>
      </c>
      <c r="AC149" s="94">
        <v>3.7</v>
      </c>
      <c r="AD149" s="94">
        <v>8.48</v>
      </c>
      <c r="AE149" s="94">
        <v>0.23</v>
      </c>
      <c r="AF149" s="94">
        <v>441</v>
      </c>
      <c r="AG149" s="94">
        <v>10</v>
      </c>
      <c r="AH149" s="94">
        <v>26</v>
      </c>
      <c r="AI149" s="94">
        <v>0.89</v>
      </c>
      <c r="AJ149" s="94">
        <v>162.6</v>
      </c>
      <c r="AK149" s="94">
        <v>4.9000000000000004</v>
      </c>
      <c r="AL149" s="94">
        <v>16.88</v>
      </c>
      <c r="AM149" s="94">
        <v>0.43</v>
      </c>
      <c r="AN149" s="94">
        <v>126</v>
      </c>
      <c r="AO149" s="94">
        <v>3.5</v>
      </c>
      <c r="AP149" s="94">
        <v>36.9</v>
      </c>
      <c r="AQ149" s="94">
        <v>1</v>
      </c>
      <c r="AR149" s="94">
        <v>6.22</v>
      </c>
      <c r="AS149" s="94">
        <v>0.26</v>
      </c>
      <c r="AT149" s="94">
        <v>1.9259999999999999</v>
      </c>
      <c r="AU149" s="94">
        <v>8.3000000000000004E-2</v>
      </c>
      <c r="AV149" s="94"/>
      <c r="AW149" s="94"/>
      <c r="AX149" s="94"/>
      <c r="AY149" s="94"/>
      <c r="AZ149" s="94" t="str">
        <f t="shared" si="126"/>
        <v>BHVO_4</v>
      </c>
      <c r="BA149" s="107">
        <f t="shared" si="142"/>
        <v>0.97727272727272718</v>
      </c>
      <c r="BB149" s="107">
        <f t="shared" si="127"/>
        <v>0.83846153846153848</v>
      </c>
      <c r="BC149" s="107">
        <f t="shared" si="128"/>
        <v>1.920114027820172</v>
      </c>
      <c r="BD149" s="107">
        <f t="shared" si="129"/>
        <v>1.5835556099896453</v>
      </c>
      <c r="BE149" s="107">
        <f t="shared" si="130"/>
        <v>1.0088979934867108</v>
      </c>
      <c r="BF149" s="107">
        <f t="shared" si="131"/>
        <v>1.009090909090909</v>
      </c>
      <c r="BG149" s="107">
        <f t="shared" si="132"/>
        <v>0.99079754601226999</v>
      </c>
      <c r="BH149" s="107">
        <f t="shared" si="133"/>
        <v>1.0941558441558441</v>
      </c>
      <c r="BI149" s="107">
        <f t="shared" si="134"/>
        <v>1.0139931740614336</v>
      </c>
      <c r="BJ149" s="107">
        <f t="shared" si="135"/>
        <v>1.0595655153215271</v>
      </c>
      <c r="BK149" s="107">
        <f t="shared" si="136"/>
        <v>1.0840909090909092</v>
      </c>
      <c r="BL149" s="107">
        <f t="shared" si="137"/>
        <v>1.0189655172413794</v>
      </c>
      <c r="BM149" s="107">
        <f t="shared" si="138"/>
        <v>0.98582677165354338</v>
      </c>
      <c r="BN149" s="107">
        <f t="shared" si="139"/>
        <v>1.1186274509803922</v>
      </c>
      <c r="BO149" s="107">
        <f t="shared" si="140"/>
        <v>0.92173913043478273</v>
      </c>
      <c r="BP149" s="107">
        <f t="shared" si="141"/>
        <v>1.1136363636363635</v>
      </c>
      <c r="BQ149" s="107">
        <f>AH149/AH$26</f>
        <v>1</v>
      </c>
      <c r="BR149" s="107">
        <f>AJ149/AJ$26</f>
        <v>0.95647058823529407</v>
      </c>
      <c r="BS149" s="107">
        <f>AL149/AL$26</f>
        <v>0.92240437158469935</v>
      </c>
      <c r="BT149" s="107">
        <f>AN149/AN$26</f>
        <v>0.96183206106870234</v>
      </c>
      <c r="BU149" s="107">
        <f>AP149/AP$26</f>
        <v>0.98138297872340419</v>
      </c>
      <c r="BV149" s="107">
        <f>AR149/AR$26</f>
        <v>1.0097402597402596</v>
      </c>
      <c r="BW149" s="108">
        <f>AT149/AT$26</f>
        <v>0.95820895522388072</v>
      </c>
    </row>
    <row r="150" spans="1:75" x14ac:dyDescent="0.15">
      <c r="A150" s="98" t="s">
        <v>504</v>
      </c>
      <c r="B150" s="94">
        <v>4.46</v>
      </c>
      <c r="C150" s="94">
        <v>0.15</v>
      </c>
      <c r="D150" s="94">
        <v>1.1299999999999999</v>
      </c>
      <c r="E150" s="94">
        <v>0.12</v>
      </c>
      <c r="F150" s="106">
        <v>68500</v>
      </c>
      <c r="G150" s="106">
        <v>1500</v>
      </c>
      <c r="H150" s="94">
        <v>1015</v>
      </c>
      <c r="I150" s="94">
        <v>16</v>
      </c>
      <c r="J150" s="106">
        <v>82100</v>
      </c>
      <c r="K150" s="106">
        <v>2200</v>
      </c>
      <c r="L150" s="94">
        <v>32.46</v>
      </c>
      <c r="M150" s="94">
        <v>0.95</v>
      </c>
      <c r="N150" s="94">
        <v>16140</v>
      </c>
      <c r="O150" s="94">
        <v>470</v>
      </c>
      <c r="P150" s="94">
        <v>345</v>
      </c>
      <c r="Q150" s="94">
        <v>10</v>
      </c>
      <c r="R150" s="94">
        <v>298.60000000000002</v>
      </c>
      <c r="S150" s="94">
        <v>8.9</v>
      </c>
      <c r="T150" s="94">
        <v>1446</v>
      </c>
      <c r="U150" s="94">
        <v>35</v>
      </c>
      <c r="V150" s="94">
        <v>47.6</v>
      </c>
      <c r="W150" s="94">
        <v>1.2</v>
      </c>
      <c r="X150" s="94">
        <v>122.3</v>
      </c>
      <c r="Y150" s="94">
        <v>3</v>
      </c>
      <c r="Z150" s="94">
        <v>131.9</v>
      </c>
      <c r="AA150" s="94">
        <v>3.4</v>
      </c>
      <c r="AB150" s="94">
        <v>118.4</v>
      </c>
      <c r="AC150" s="94">
        <v>3.7</v>
      </c>
      <c r="AD150" s="94">
        <v>8.77</v>
      </c>
      <c r="AE150" s="94">
        <v>0.26</v>
      </c>
      <c r="AF150" s="94">
        <v>425</v>
      </c>
      <c r="AG150" s="94">
        <v>11</v>
      </c>
      <c r="AH150" s="94">
        <v>25.5</v>
      </c>
      <c r="AI150" s="94">
        <v>0.95</v>
      </c>
      <c r="AJ150" s="94">
        <v>160.4</v>
      </c>
      <c r="AK150" s="94">
        <v>4.8</v>
      </c>
      <c r="AL150" s="94">
        <v>17.100000000000001</v>
      </c>
      <c r="AM150" s="94">
        <v>0.43</v>
      </c>
      <c r="AN150" s="94">
        <v>128.5</v>
      </c>
      <c r="AO150" s="94">
        <v>3.6</v>
      </c>
      <c r="AP150" s="94">
        <v>37.700000000000003</v>
      </c>
      <c r="AQ150" s="94">
        <v>1.2</v>
      </c>
      <c r="AR150" s="94">
        <v>6.09</v>
      </c>
      <c r="AS150" s="94">
        <v>0.22</v>
      </c>
      <c r="AT150" s="94">
        <v>1.974</v>
      </c>
      <c r="AU150" s="94">
        <v>7.2999999999999995E-2</v>
      </c>
      <c r="AV150" s="94"/>
      <c r="AW150" s="94"/>
      <c r="AX150" s="94"/>
      <c r="AY150" s="94"/>
      <c r="AZ150" s="94" t="str">
        <f t="shared" si="126"/>
        <v>BHVO_5</v>
      </c>
      <c r="BA150" s="107">
        <f t="shared" si="142"/>
        <v>1.0136363636363634</v>
      </c>
      <c r="BB150" s="107">
        <f t="shared" si="127"/>
        <v>0.86923076923076914</v>
      </c>
      <c r="BC150" s="107">
        <f t="shared" si="128"/>
        <v>1.9034415471155106</v>
      </c>
      <c r="BD150" s="107">
        <f t="shared" si="129"/>
        <v>1.6041007426541816</v>
      </c>
      <c r="BE150" s="107">
        <f t="shared" si="130"/>
        <v>1.0076706236649509</v>
      </c>
      <c r="BF150" s="107">
        <f t="shared" si="131"/>
        <v>0.98363636363636364</v>
      </c>
      <c r="BG150" s="107">
        <f t="shared" si="132"/>
        <v>0.99018404907975455</v>
      </c>
      <c r="BH150" s="107">
        <f t="shared" si="133"/>
        <v>1.1201298701298701</v>
      </c>
      <c r="BI150" s="107">
        <f t="shared" si="134"/>
        <v>1.0191126279863483</v>
      </c>
      <c r="BJ150" s="107">
        <f t="shared" si="135"/>
        <v>1.0983023191074754</v>
      </c>
      <c r="BK150" s="107">
        <f t="shared" si="136"/>
        <v>1.0818181818181818</v>
      </c>
      <c r="BL150" s="107">
        <f t="shared" si="137"/>
        <v>1.0543103448275861</v>
      </c>
      <c r="BM150" s="107">
        <f t="shared" si="138"/>
        <v>1.0385826771653544</v>
      </c>
      <c r="BN150" s="107">
        <f t="shared" si="139"/>
        <v>1.1607843137254903</v>
      </c>
      <c r="BO150" s="107">
        <f t="shared" si="140"/>
        <v>0.95326086956521738</v>
      </c>
      <c r="BP150" s="107">
        <f t="shared" si="141"/>
        <v>1.0732323232323233</v>
      </c>
      <c r="BQ150" s="107">
        <f>AH150/AH$26</f>
        <v>0.98076923076923073</v>
      </c>
      <c r="BR150" s="107">
        <f>AJ150/AJ$26</f>
        <v>0.94352941176470595</v>
      </c>
      <c r="BS150" s="107">
        <f>AL150/AL$26</f>
        <v>0.93442622950819676</v>
      </c>
      <c r="BT150" s="107">
        <f>AN150/AN$26</f>
        <v>0.98091603053435117</v>
      </c>
      <c r="BU150" s="107">
        <f>AP150/AP$26</f>
        <v>1.0026595744680851</v>
      </c>
      <c r="BV150" s="107">
        <f>AR150/AR$26</f>
        <v>0.98863636363636354</v>
      </c>
      <c r="BW150" s="108">
        <f>AT150/AT$26</f>
        <v>0.98208955223880612</v>
      </c>
    </row>
    <row r="151" spans="1:75" x14ac:dyDescent="0.15">
      <c r="A151" s="98" t="s">
        <v>505</v>
      </c>
      <c r="B151" s="94">
        <v>4.3099999999999996</v>
      </c>
      <c r="C151" s="94">
        <v>0.17</v>
      </c>
      <c r="D151" s="94">
        <v>1.05</v>
      </c>
      <c r="E151" s="94">
        <v>0.12</v>
      </c>
      <c r="F151" s="106">
        <v>68100</v>
      </c>
      <c r="G151" s="106">
        <v>1700</v>
      </c>
      <c r="H151" s="94">
        <v>1013</v>
      </c>
      <c r="I151" s="94">
        <v>28</v>
      </c>
      <c r="J151" s="106">
        <v>79700</v>
      </c>
      <c r="K151" s="106">
        <v>2100</v>
      </c>
      <c r="L151" s="94">
        <v>31.02</v>
      </c>
      <c r="M151" s="94">
        <v>0.95</v>
      </c>
      <c r="N151" s="94">
        <v>15560</v>
      </c>
      <c r="O151" s="94">
        <v>480</v>
      </c>
      <c r="P151" s="94">
        <v>342</v>
      </c>
      <c r="Q151" s="94">
        <v>10</v>
      </c>
      <c r="R151" s="94">
        <v>292.8</v>
      </c>
      <c r="S151" s="94">
        <v>8</v>
      </c>
      <c r="T151" s="94">
        <v>1428</v>
      </c>
      <c r="U151" s="94">
        <v>39</v>
      </c>
      <c r="V151" s="94">
        <v>47.9</v>
      </c>
      <c r="W151" s="94">
        <v>1.4</v>
      </c>
      <c r="X151" s="94">
        <v>123.7</v>
      </c>
      <c r="Y151" s="94">
        <v>3.8</v>
      </c>
      <c r="Z151" s="94">
        <v>129.4</v>
      </c>
      <c r="AA151" s="94">
        <v>3.9</v>
      </c>
      <c r="AB151" s="94">
        <v>119.2</v>
      </c>
      <c r="AC151" s="94">
        <v>3.9</v>
      </c>
      <c r="AD151" s="94">
        <v>9.02</v>
      </c>
      <c r="AE151" s="94">
        <v>0.27</v>
      </c>
      <c r="AF151" s="94">
        <v>426</v>
      </c>
      <c r="AG151" s="94">
        <v>11</v>
      </c>
      <c r="AH151" s="94">
        <v>24.88</v>
      </c>
      <c r="AI151" s="94">
        <v>0.75</v>
      </c>
      <c r="AJ151" s="94">
        <v>159.80000000000001</v>
      </c>
      <c r="AK151" s="94">
        <v>5.0999999999999996</v>
      </c>
      <c r="AL151" s="94">
        <v>16.93</v>
      </c>
      <c r="AM151" s="94">
        <v>0.5</v>
      </c>
      <c r="AN151" s="94">
        <v>123.8</v>
      </c>
      <c r="AO151" s="94">
        <v>3.3</v>
      </c>
      <c r="AP151" s="94">
        <v>37.700000000000003</v>
      </c>
      <c r="AQ151" s="94">
        <v>1.1000000000000001</v>
      </c>
      <c r="AR151" s="94">
        <v>6.04</v>
      </c>
      <c r="AS151" s="94">
        <v>0.21</v>
      </c>
      <c r="AT151" s="94">
        <v>1.9390000000000001</v>
      </c>
      <c r="AU151" s="94">
        <v>7.9000000000000001E-2</v>
      </c>
      <c r="AV151" s="94"/>
      <c r="AW151" s="94"/>
      <c r="AX151" s="94"/>
      <c r="AY151" s="94"/>
      <c r="AZ151" s="94" t="str">
        <f t="shared" si="126"/>
        <v>BHVO_6</v>
      </c>
      <c r="BA151" s="107">
        <f t="shared" si="142"/>
        <v>0.97954545454545439</v>
      </c>
      <c r="BB151" s="107">
        <f t="shared" si="127"/>
        <v>0.80769230769230771</v>
      </c>
      <c r="BC151" s="107">
        <f t="shared" si="128"/>
        <v>1.8923265599790697</v>
      </c>
      <c r="BD151" s="107">
        <f t="shared" si="129"/>
        <v>1.6009399530134836</v>
      </c>
      <c r="BE151" s="107">
        <f t="shared" si="130"/>
        <v>0.9782137479427111</v>
      </c>
      <c r="BF151" s="107">
        <f t="shared" si="131"/>
        <v>0.94</v>
      </c>
      <c r="BG151" s="107">
        <f t="shared" si="132"/>
        <v>0.95460122699386507</v>
      </c>
      <c r="BH151" s="107">
        <f t="shared" si="133"/>
        <v>1.1103896103896105</v>
      </c>
      <c r="BI151" s="107">
        <f t="shared" si="134"/>
        <v>0.99931740614334474</v>
      </c>
      <c r="BJ151" s="107">
        <f t="shared" si="135"/>
        <v>1.0846305060065526</v>
      </c>
      <c r="BK151" s="107">
        <f t="shared" si="136"/>
        <v>1.0886363636363636</v>
      </c>
      <c r="BL151" s="107">
        <f t="shared" si="137"/>
        <v>1.0663793103448276</v>
      </c>
      <c r="BM151" s="107">
        <f t="shared" si="138"/>
        <v>1.0188976377952756</v>
      </c>
      <c r="BN151" s="107">
        <f t="shared" si="139"/>
        <v>1.1686274509803922</v>
      </c>
      <c r="BO151" s="107">
        <f t="shared" si="140"/>
        <v>0.98043478260869565</v>
      </c>
      <c r="BP151" s="107">
        <f t="shared" si="141"/>
        <v>1.0757575757575757</v>
      </c>
      <c r="BQ151" s="107">
        <f t="shared" ref="BQ151:BQ164" si="143">AH151/AH$26</f>
        <v>0.95692307692307688</v>
      </c>
      <c r="BR151" s="107">
        <f t="shared" ref="BR151:BR164" si="144">AJ151/AJ$26</f>
        <v>0.94000000000000006</v>
      </c>
      <c r="BS151" s="107">
        <f t="shared" ref="BS151:BS164" si="145">AL151/AL$26</f>
        <v>0.92513661202185782</v>
      </c>
      <c r="BT151" s="107">
        <f t="shared" ref="BT151:BT164" si="146">AN151/AN$26</f>
        <v>0.94503816793893125</v>
      </c>
      <c r="BU151" s="107">
        <f t="shared" ref="BU151:BU164" si="147">AP151/AP$26</f>
        <v>1.0026595744680851</v>
      </c>
      <c r="BV151" s="107">
        <f t="shared" ref="BV151:BV164" si="148">AR151/AR$26</f>
        <v>0.98051948051948046</v>
      </c>
      <c r="BW151" s="108">
        <f t="shared" ref="BW151:BW164" si="149">AT151/AT$26</f>
        <v>0.96467661691542306</v>
      </c>
    </row>
    <row r="152" spans="1:75" x14ac:dyDescent="0.15">
      <c r="A152" s="98" t="s">
        <v>506</v>
      </c>
      <c r="B152" s="94">
        <v>4.6399999999999997</v>
      </c>
      <c r="C152" s="94">
        <v>0.18</v>
      </c>
      <c r="D152" s="94">
        <v>1.1000000000000001</v>
      </c>
      <c r="E152" s="94">
        <v>0.1</v>
      </c>
      <c r="F152" s="106">
        <v>66700</v>
      </c>
      <c r="G152" s="106">
        <v>1600</v>
      </c>
      <c r="H152" s="94">
        <v>1018</v>
      </c>
      <c r="I152" s="94">
        <v>30</v>
      </c>
      <c r="J152" s="106">
        <v>80600</v>
      </c>
      <c r="K152" s="106">
        <v>2700</v>
      </c>
      <c r="L152" s="94">
        <v>31.8</v>
      </c>
      <c r="M152" s="94">
        <v>1.2</v>
      </c>
      <c r="N152" s="94">
        <v>15510</v>
      </c>
      <c r="O152" s="94">
        <v>470</v>
      </c>
      <c r="P152" s="94">
        <v>335</v>
      </c>
      <c r="Q152" s="94">
        <v>10</v>
      </c>
      <c r="R152" s="94">
        <v>298.2</v>
      </c>
      <c r="S152" s="94">
        <v>9.8000000000000007</v>
      </c>
      <c r="T152" s="94">
        <v>1406</v>
      </c>
      <c r="U152" s="94">
        <v>41</v>
      </c>
      <c r="V152" s="94">
        <v>48.1</v>
      </c>
      <c r="W152" s="94">
        <v>1.8</v>
      </c>
      <c r="X152" s="94">
        <v>123.9</v>
      </c>
      <c r="Y152" s="94">
        <v>3.9</v>
      </c>
      <c r="Z152" s="94">
        <v>130.5</v>
      </c>
      <c r="AA152" s="94">
        <v>4.3</v>
      </c>
      <c r="AB152" s="94">
        <v>121.1</v>
      </c>
      <c r="AC152" s="94">
        <v>5.3</v>
      </c>
      <c r="AD152" s="94">
        <v>9.17</v>
      </c>
      <c r="AE152" s="94">
        <v>0.3</v>
      </c>
      <c r="AF152" s="94">
        <v>424</v>
      </c>
      <c r="AG152" s="94">
        <v>12</v>
      </c>
      <c r="AH152" s="94">
        <v>25.49</v>
      </c>
      <c r="AI152" s="94">
        <v>0.77</v>
      </c>
      <c r="AJ152" s="94">
        <v>165.9</v>
      </c>
      <c r="AK152" s="94">
        <v>5.4</v>
      </c>
      <c r="AL152" s="94">
        <v>16.89</v>
      </c>
      <c r="AM152" s="94">
        <v>0.49</v>
      </c>
      <c r="AN152" s="94">
        <v>129.69999999999999</v>
      </c>
      <c r="AO152" s="94">
        <v>3.8</v>
      </c>
      <c r="AP152" s="94">
        <v>39.5</v>
      </c>
      <c r="AQ152" s="94">
        <v>1.3</v>
      </c>
      <c r="AR152" s="94">
        <v>6.22</v>
      </c>
      <c r="AS152" s="94">
        <v>0.25</v>
      </c>
      <c r="AT152" s="94">
        <v>1.962</v>
      </c>
      <c r="AU152" s="94">
        <v>7.9000000000000001E-2</v>
      </c>
      <c r="AV152" s="94"/>
      <c r="AW152" s="94"/>
      <c r="AX152" s="94"/>
      <c r="AY152" s="94"/>
      <c r="AZ152" s="94" t="str">
        <f t="shared" si="126"/>
        <v>BHVO_7</v>
      </c>
      <c r="BA152" s="107">
        <f t="shared" si="142"/>
        <v>1.0545454545454545</v>
      </c>
      <c r="BB152" s="107">
        <f t="shared" si="127"/>
        <v>0.84615384615384615</v>
      </c>
      <c r="BC152" s="107">
        <f t="shared" si="128"/>
        <v>1.8534241050015263</v>
      </c>
      <c r="BD152" s="107">
        <f t="shared" si="129"/>
        <v>1.6088419271152283</v>
      </c>
      <c r="BE152" s="107">
        <f t="shared" si="130"/>
        <v>0.98926007633855095</v>
      </c>
      <c r="BF152" s="107">
        <f t="shared" si="131"/>
        <v>0.96363636363636362</v>
      </c>
      <c r="BG152" s="107">
        <f t="shared" si="132"/>
        <v>0.95153374233128829</v>
      </c>
      <c r="BH152" s="107">
        <f t="shared" si="133"/>
        <v>1.0876623376623376</v>
      </c>
      <c r="BI152" s="107">
        <f t="shared" si="134"/>
        <v>1.0177474402730375</v>
      </c>
      <c r="BJ152" s="107">
        <f t="shared" si="135"/>
        <v>1.0679205122165356</v>
      </c>
      <c r="BK152" s="107">
        <f t="shared" si="136"/>
        <v>1.0931818181818183</v>
      </c>
      <c r="BL152" s="107">
        <f t="shared" si="137"/>
        <v>1.068103448275862</v>
      </c>
      <c r="BM152" s="107">
        <f t="shared" si="138"/>
        <v>1.0275590551181102</v>
      </c>
      <c r="BN152" s="107">
        <f t="shared" si="139"/>
        <v>1.1872549019607843</v>
      </c>
      <c r="BO152" s="107">
        <f t="shared" si="140"/>
        <v>0.99673913043478268</v>
      </c>
      <c r="BP152" s="107">
        <f t="shared" si="141"/>
        <v>1.0707070707070707</v>
      </c>
      <c r="BQ152" s="107">
        <f t="shared" si="143"/>
        <v>0.9803846153846153</v>
      </c>
      <c r="BR152" s="107">
        <f t="shared" si="144"/>
        <v>0.97588235294117653</v>
      </c>
      <c r="BS152" s="107">
        <f t="shared" si="145"/>
        <v>0.92295081967213111</v>
      </c>
      <c r="BT152" s="107">
        <f t="shared" si="146"/>
        <v>0.99007633587786248</v>
      </c>
      <c r="BU152" s="107">
        <f t="shared" si="147"/>
        <v>1.050531914893617</v>
      </c>
      <c r="BV152" s="107">
        <f t="shared" si="148"/>
        <v>1.0097402597402596</v>
      </c>
      <c r="BW152" s="108">
        <f t="shared" si="149"/>
        <v>0.97611940298507471</v>
      </c>
    </row>
    <row r="153" spans="1:75" x14ac:dyDescent="0.15">
      <c r="A153" s="98" t="s">
        <v>507</v>
      </c>
      <c r="B153" s="94">
        <v>4.24</v>
      </c>
      <c r="C153" s="94">
        <v>0.14000000000000001</v>
      </c>
      <c r="D153" s="94">
        <v>1.1599999999999999</v>
      </c>
      <c r="E153" s="94">
        <v>0.13</v>
      </c>
      <c r="F153" s="106">
        <v>68600</v>
      </c>
      <c r="G153" s="106">
        <v>1900</v>
      </c>
      <c r="H153" s="94">
        <v>1021</v>
      </c>
      <c r="I153" s="94">
        <v>24</v>
      </c>
      <c r="J153" s="106">
        <v>82000</v>
      </c>
      <c r="K153" s="106">
        <v>2800</v>
      </c>
      <c r="L153" s="94">
        <v>32.4</v>
      </c>
      <c r="M153" s="94">
        <v>1.4</v>
      </c>
      <c r="N153" s="94">
        <v>15980</v>
      </c>
      <c r="O153" s="94">
        <v>460</v>
      </c>
      <c r="P153" s="94">
        <v>343.2</v>
      </c>
      <c r="Q153" s="94">
        <v>8.1</v>
      </c>
      <c r="R153" s="94">
        <v>297.89999999999998</v>
      </c>
      <c r="S153" s="94">
        <v>7.9</v>
      </c>
      <c r="T153" s="94">
        <v>1394</v>
      </c>
      <c r="U153" s="94">
        <v>30</v>
      </c>
      <c r="V153" s="94">
        <v>47.2</v>
      </c>
      <c r="W153" s="94">
        <v>1.9</v>
      </c>
      <c r="X153" s="94">
        <v>121.5</v>
      </c>
      <c r="Y153" s="94">
        <v>4.3</v>
      </c>
      <c r="Z153" s="94">
        <v>128.30000000000001</v>
      </c>
      <c r="AA153" s="94">
        <v>4.7</v>
      </c>
      <c r="AB153" s="94">
        <v>117.6</v>
      </c>
      <c r="AC153" s="94">
        <v>3.8</v>
      </c>
      <c r="AD153" s="94">
        <v>8.94</v>
      </c>
      <c r="AE153" s="94">
        <v>0.25</v>
      </c>
      <c r="AF153" s="94">
        <v>429</v>
      </c>
      <c r="AG153" s="94">
        <v>11</v>
      </c>
      <c r="AH153" s="94">
        <v>25.73</v>
      </c>
      <c r="AI153" s="94">
        <v>0.88</v>
      </c>
      <c r="AJ153" s="94">
        <v>160.69999999999999</v>
      </c>
      <c r="AK153" s="94">
        <v>5.6</v>
      </c>
      <c r="AL153" s="94">
        <v>17.22</v>
      </c>
      <c r="AM153" s="94">
        <v>0.62</v>
      </c>
      <c r="AN153" s="94">
        <v>123.6</v>
      </c>
      <c r="AO153" s="94">
        <v>3.2</v>
      </c>
      <c r="AP153" s="94">
        <v>38.1</v>
      </c>
      <c r="AQ153" s="94">
        <v>0.96</v>
      </c>
      <c r="AR153" s="94">
        <v>6.09</v>
      </c>
      <c r="AS153" s="94">
        <v>0.23</v>
      </c>
      <c r="AT153" s="94">
        <v>1.9430000000000001</v>
      </c>
      <c r="AU153" s="94">
        <v>6.9000000000000006E-2</v>
      </c>
      <c r="AV153" s="94"/>
      <c r="AW153" s="94"/>
      <c r="AX153" s="94"/>
      <c r="AY153" s="94"/>
      <c r="AZ153" s="94" t="str">
        <f t="shared" si="126"/>
        <v>BHVO_8</v>
      </c>
      <c r="BA153" s="107">
        <f t="shared" si="142"/>
        <v>0.96363636363636362</v>
      </c>
      <c r="BB153" s="107">
        <f t="shared" si="127"/>
        <v>0.89230769230769225</v>
      </c>
      <c r="BC153" s="107">
        <f t="shared" si="128"/>
        <v>1.9062202938996209</v>
      </c>
      <c r="BD153" s="107">
        <f t="shared" si="129"/>
        <v>1.6135831115762753</v>
      </c>
      <c r="BE153" s="107">
        <f t="shared" si="130"/>
        <v>1.0064432538431909</v>
      </c>
      <c r="BF153" s="107">
        <f t="shared" si="131"/>
        <v>0.98181818181818181</v>
      </c>
      <c r="BG153" s="107">
        <f t="shared" si="132"/>
        <v>0.9803680981595092</v>
      </c>
      <c r="BH153" s="107">
        <f t="shared" si="133"/>
        <v>1.1142857142857143</v>
      </c>
      <c r="BI153" s="107">
        <f t="shared" si="134"/>
        <v>1.0167235494880544</v>
      </c>
      <c r="BJ153" s="107">
        <f t="shared" si="135"/>
        <v>1.0588059701492536</v>
      </c>
      <c r="BK153" s="107">
        <f t="shared" si="136"/>
        <v>1.0727272727272728</v>
      </c>
      <c r="BL153" s="107">
        <f t="shared" si="137"/>
        <v>1.0474137931034482</v>
      </c>
      <c r="BM153" s="107">
        <f t="shared" si="138"/>
        <v>1.0102362204724411</v>
      </c>
      <c r="BN153" s="107">
        <f t="shared" si="139"/>
        <v>1.1529411764705881</v>
      </c>
      <c r="BO153" s="107">
        <f t="shared" si="140"/>
        <v>0.97173913043478266</v>
      </c>
      <c r="BP153" s="107">
        <f t="shared" si="141"/>
        <v>1.0833333333333333</v>
      </c>
      <c r="BQ153" s="107">
        <f t="shared" si="143"/>
        <v>0.98961538461538467</v>
      </c>
      <c r="BR153" s="107">
        <f t="shared" si="144"/>
        <v>0.94529411764705873</v>
      </c>
      <c r="BS153" s="107">
        <f t="shared" si="145"/>
        <v>0.94098360655737701</v>
      </c>
      <c r="BT153" s="107">
        <f t="shared" si="146"/>
        <v>0.94351145038167938</v>
      </c>
      <c r="BU153" s="107">
        <f t="shared" si="147"/>
        <v>1.0132978723404256</v>
      </c>
      <c r="BV153" s="107">
        <f t="shared" si="148"/>
        <v>0.98863636363636354</v>
      </c>
      <c r="BW153" s="108">
        <f t="shared" si="149"/>
        <v>0.96666666666666679</v>
      </c>
    </row>
    <row r="154" spans="1:75" x14ac:dyDescent="0.15">
      <c r="A154" s="98" t="s">
        <v>508</v>
      </c>
      <c r="B154" s="94">
        <v>4.32</v>
      </c>
      <c r="C154" s="94">
        <v>0.16</v>
      </c>
      <c r="D154" s="94">
        <v>1.01</v>
      </c>
      <c r="E154" s="94">
        <v>0.11</v>
      </c>
      <c r="F154" s="106">
        <v>68500</v>
      </c>
      <c r="G154" s="106">
        <v>1600</v>
      </c>
      <c r="H154" s="94">
        <v>1015</v>
      </c>
      <c r="I154" s="94">
        <v>26</v>
      </c>
      <c r="J154" s="106">
        <v>79100</v>
      </c>
      <c r="K154" s="106">
        <v>2300</v>
      </c>
      <c r="L154" s="94">
        <v>31.2</v>
      </c>
      <c r="M154" s="94">
        <v>1.1000000000000001</v>
      </c>
      <c r="N154" s="94">
        <v>15640</v>
      </c>
      <c r="O154" s="94">
        <v>440</v>
      </c>
      <c r="P154" s="94">
        <v>339.6</v>
      </c>
      <c r="Q154" s="94">
        <v>9</v>
      </c>
      <c r="R154" s="94">
        <v>293.60000000000002</v>
      </c>
      <c r="S154" s="94">
        <v>9.6999999999999993</v>
      </c>
      <c r="T154" s="94">
        <v>1407</v>
      </c>
      <c r="U154" s="94">
        <v>33</v>
      </c>
      <c r="V154" s="94">
        <v>48.1</v>
      </c>
      <c r="W154" s="94">
        <v>1.5</v>
      </c>
      <c r="X154" s="94">
        <v>118.9</v>
      </c>
      <c r="Y154" s="94">
        <v>3.5</v>
      </c>
      <c r="Z154" s="94">
        <v>126.6</v>
      </c>
      <c r="AA154" s="94">
        <v>4.2</v>
      </c>
      <c r="AB154" s="94">
        <v>117.8</v>
      </c>
      <c r="AC154" s="94">
        <v>4</v>
      </c>
      <c r="AD154" s="94">
        <v>8.94</v>
      </c>
      <c r="AE154" s="94">
        <v>0.31</v>
      </c>
      <c r="AF154" s="94">
        <v>423</v>
      </c>
      <c r="AG154" s="94">
        <v>13</v>
      </c>
      <c r="AH154" s="94">
        <v>25.71</v>
      </c>
      <c r="AI154" s="94">
        <v>0.83</v>
      </c>
      <c r="AJ154" s="94">
        <v>159.19999999999999</v>
      </c>
      <c r="AK154" s="94">
        <v>5.5</v>
      </c>
      <c r="AL154" s="94">
        <v>16.43</v>
      </c>
      <c r="AM154" s="94">
        <v>0.6</v>
      </c>
      <c r="AN154" s="94">
        <v>122.8</v>
      </c>
      <c r="AO154" s="94">
        <v>3.2</v>
      </c>
      <c r="AP154" s="94">
        <v>36.4</v>
      </c>
      <c r="AQ154" s="94">
        <v>0.93</v>
      </c>
      <c r="AR154" s="94">
        <v>6.08</v>
      </c>
      <c r="AS154" s="94">
        <v>0.25</v>
      </c>
      <c r="AT154" s="94">
        <v>1.8759999999999999</v>
      </c>
      <c r="AU154" s="94">
        <v>0.08</v>
      </c>
      <c r="AV154" s="94"/>
      <c r="AW154" s="94"/>
      <c r="AX154" s="94"/>
      <c r="AY154" s="94"/>
      <c r="AZ154" s="94" t="str">
        <f t="shared" si="126"/>
        <v>BHVO_9</v>
      </c>
      <c r="BA154" s="107">
        <f t="shared" si="142"/>
        <v>0.98181818181818181</v>
      </c>
      <c r="BB154" s="107">
        <f t="shared" si="127"/>
        <v>0.77692307692307694</v>
      </c>
      <c r="BC154" s="107">
        <f t="shared" si="128"/>
        <v>1.9034415471155106</v>
      </c>
      <c r="BD154" s="107">
        <f t="shared" si="129"/>
        <v>1.6041007426541816</v>
      </c>
      <c r="BE154" s="107">
        <f t="shared" si="130"/>
        <v>0.97084952901215116</v>
      </c>
      <c r="BF154" s="107">
        <f t="shared" si="131"/>
        <v>0.94545454545454544</v>
      </c>
      <c r="BG154" s="107">
        <f t="shared" si="132"/>
        <v>0.95950920245398774</v>
      </c>
      <c r="BH154" s="107">
        <f t="shared" si="133"/>
        <v>1.1025974025974026</v>
      </c>
      <c r="BI154" s="107">
        <f t="shared" si="134"/>
        <v>1.002047781569966</v>
      </c>
      <c r="BJ154" s="107">
        <f t="shared" si="135"/>
        <v>1.0686800573888091</v>
      </c>
      <c r="BK154" s="107">
        <f t="shared" si="136"/>
        <v>1.0931818181818183</v>
      </c>
      <c r="BL154" s="107">
        <f t="shared" si="137"/>
        <v>1.0250000000000001</v>
      </c>
      <c r="BM154" s="107">
        <f t="shared" si="138"/>
        <v>0.99685039370078732</v>
      </c>
      <c r="BN154" s="107">
        <f t="shared" si="139"/>
        <v>1.1549019607843136</v>
      </c>
      <c r="BO154" s="107">
        <f t="shared" si="140"/>
        <v>0.97173913043478266</v>
      </c>
      <c r="BP154" s="107">
        <f t="shared" si="141"/>
        <v>1.0681818181818181</v>
      </c>
      <c r="BQ154" s="107">
        <f t="shared" si="143"/>
        <v>0.98884615384615393</v>
      </c>
      <c r="BR154" s="107">
        <f t="shared" si="144"/>
        <v>0.93647058823529405</v>
      </c>
      <c r="BS154" s="107">
        <f t="shared" si="145"/>
        <v>0.8978142076502732</v>
      </c>
      <c r="BT154" s="107">
        <f t="shared" si="146"/>
        <v>0.9374045801526717</v>
      </c>
      <c r="BU154" s="107">
        <f t="shared" si="147"/>
        <v>0.96808510638297862</v>
      </c>
      <c r="BV154" s="107">
        <f t="shared" si="148"/>
        <v>0.98701298701298701</v>
      </c>
      <c r="BW154" s="108">
        <f t="shared" si="149"/>
        <v>0.93333333333333335</v>
      </c>
    </row>
    <row r="155" spans="1:75" x14ac:dyDescent="0.15">
      <c r="A155" s="98" t="s">
        <v>509</v>
      </c>
      <c r="B155" s="94">
        <v>4.46</v>
      </c>
      <c r="C155" s="94">
        <v>0.18</v>
      </c>
      <c r="D155" s="94">
        <v>1.25</v>
      </c>
      <c r="E155" s="94">
        <v>0.11</v>
      </c>
      <c r="F155" s="106">
        <v>70100</v>
      </c>
      <c r="G155" s="106">
        <v>1400</v>
      </c>
      <c r="H155" s="94">
        <v>1019</v>
      </c>
      <c r="I155" s="94">
        <v>28</v>
      </c>
      <c r="J155" s="106">
        <v>80100</v>
      </c>
      <c r="K155" s="106">
        <v>2500</v>
      </c>
      <c r="L155" s="94">
        <v>31.6</v>
      </c>
      <c r="M155" s="94">
        <v>1.1000000000000001</v>
      </c>
      <c r="N155" s="94">
        <v>15930</v>
      </c>
      <c r="O155" s="94">
        <v>500</v>
      </c>
      <c r="P155" s="94">
        <v>351</v>
      </c>
      <c r="Q155" s="94">
        <v>11</v>
      </c>
      <c r="R155" s="94">
        <v>299.5</v>
      </c>
      <c r="S155" s="94">
        <v>7.9</v>
      </c>
      <c r="T155" s="94">
        <v>1397</v>
      </c>
      <c r="U155" s="94">
        <v>37</v>
      </c>
      <c r="V155" s="94">
        <v>48.1</v>
      </c>
      <c r="W155" s="94">
        <v>1.3</v>
      </c>
      <c r="X155" s="94">
        <v>122.5</v>
      </c>
      <c r="Y155" s="94">
        <v>4.2</v>
      </c>
      <c r="Z155" s="94">
        <v>129.69999999999999</v>
      </c>
      <c r="AA155" s="94">
        <v>4.7</v>
      </c>
      <c r="AB155" s="94">
        <v>118</v>
      </c>
      <c r="AC155" s="94">
        <v>4.5999999999999996</v>
      </c>
      <c r="AD155" s="94">
        <v>9.1199999999999992</v>
      </c>
      <c r="AE155" s="94">
        <v>0.28000000000000003</v>
      </c>
      <c r="AF155" s="94">
        <v>426</v>
      </c>
      <c r="AG155" s="94">
        <v>12</v>
      </c>
      <c r="AH155" s="94">
        <v>25.17</v>
      </c>
      <c r="AI155" s="94">
        <v>0.76</v>
      </c>
      <c r="AJ155" s="94">
        <v>158.69999999999999</v>
      </c>
      <c r="AK155" s="94">
        <v>5.6</v>
      </c>
      <c r="AL155" s="94">
        <v>16.77</v>
      </c>
      <c r="AM155" s="94">
        <v>0.56999999999999995</v>
      </c>
      <c r="AN155" s="94">
        <v>125.5</v>
      </c>
      <c r="AO155" s="94">
        <v>3.4</v>
      </c>
      <c r="AP155" s="94">
        <v>38</v>
      </c>
      <c r="AQ155" s="94">
        <v>1.1000000000000001</v>
      </c>
      <c r="AR155" s="94">
        <v>6.07</v>
      </c>
      <c r="AS155" s="94">
        <v>0.23</v>
      </c>
      <c r="AT155" s="94">
        <v>1.8560000000000001</v>
      </c>
      <c r="AU155" s="94">
        <v>9.4E-2</v>
      </c>
      <c r="AV155" s="94"/>
      <c r="AW155" s="94"/>
      <c r="AX155" s="94"/>
      <c r="AY155" s="94"/>
      <c r="AZ155" s="94" t="str">
        <f t="shared" si="126"/>
        <v>BHVO_10</v>
      </c>
      <c r="BA155" s="107">
        <f t="shared" si="142"/>
        <v>1.0136363636363634</v>
      </c>
      <c r="BB155" s="107">
        <f t="shared" si="127"/>
        <v>0.96153846153846145</v>
      </c>
      <c r="BC155" s="107">
        <f t="shared" si="128"/>
        <v>1.9479014956612744</v>
      </c>
      <c r="BD155" s="107">
        <f t="shared" si="129"/>
        <v>1.6104223219355773</v>
      </c>
      <c r="BE155" s="107">
        <f t="shared" si="130"/>
        <v>0.9831232272297511</v>
      </c>
      <c r="BF155" s="107">
        <f t="shared" si="131"/>
        <v>0.95757575757575764</v>
      </c>
      <c r="BG155" s="107">
        <f t="shared" si="132"/>
        <v>0.97730061349693254</v>
      </c>
      <c r="BH155" s="107">
        <f t="shared" si="133"/>
        <v>1.1396103896103895</v>
      </c>
      <c r="BI155" s="107">
        <f t="shared" si="134"/>
        <v>1.0221843003412969</v>
      </c>
      <c r="BJ155" s="107">
        <f t="shared" si="135"/>
        <v>1.0610846056660741</v>
      </c>
      <c r="BK155" s="107">
        <f t="shared" si="136"/>
        <v>1.0931818181818183</v>
      </c>
      <c r="BL155" s="107">
        <f t="shared" si="137"/>
        <v>1.0560344827586208</v>
      </c>
      <c r="BM155" s="107">
        <f t="shared" si="138"/>
        <v>1.021259842519685</v>
      </c>
      <c r="BN155" s="107">
        <f t="shared" si="139"/>
        <v>1.1568627450980393</v>
      </c>
      <c r="BO155" s="107">
        <f t="shared" si="140"/>
        <v>0.9913043478260869</v>
      </c>
      <c r="BP155" s="107">
        <f t="shared" si="141"/>
        <v>1.0757575757575757</v>
      </c>
      <c r="BQ155" s="107">
        <f t="shared" si="143"/>
        <v>0.96807692307692317</v>
      </c>
      <c r="BR155" s="107">
        <f t="shared" si="144"/>
        <v>0.93352941176470583</v>
      </c>
      <c r="BS155" s="107">
        <f t="shared" si="145"/>
        <v>0.91639344262295075</v>
      </c>
      <c r="BT155" s="107">
        <f t="shared" si="146"/>
        <v>0.9580152671755725</v>
      </c>
      <c r="BU155" s="107">
        <f t="shared" si="147"/>
        <v>1.0106382978723405</v>
      </c>
      <c r="BV155" s="107">
        <f t="shared" si="148"/>
        <v>0.98538961038961037</v>
      </c>
      <c r="BW155" s="108">
        <f t="shared" si="149"/>
        <v>0.9233830845771146</v>
      </c>
    </row>
    <row r="156" spans="1:75" x14ac:dyDescent="0.15">
      <c r="A156" s="98" t="s">
        <v>510</v>
      </c>
      <c r="B156" s="94">
        <v>4.1100000000000003</v>
      </c>
      <c r="C156" s="94">
        <v>0.13</v>
      </c>
      <c r="D156" s="94">
        <v>1.1200000000000001</v>
      </c>
      <c r="E156" s="94">
        <v>0.1</v>
      </c>
      <c r="F156" s="106">
        <v>68300</v>
      </c>
      <c r="G156" s="106">
        <v>1900</v>
      </c>
      <c r="H156" s="94">
        <v>1002</v>
      </c>
      <c r="I156" s="94">
        <v>23</v>
      </c>
      <c r="J156" s="106">
        <v>80800</v>
      </c>
      <c r="K156" s="106">
        <v>2300</v>
      </c>
      <c r="L156" s="94">
        <v>32.4</v>
      </c>
      <c r="M156" s="94">
        <v>1</v>
      </c>
      <c r="N156" s="94">
        <v>15420</v>
      </c>
      <c r="O156" s="94">
        <v>430</v>
      </c>
      <c r="P156" s="94">
        <v>328.9</v>
      </c>
      <c r="Q156" s="94">
        <v>8.9</v>
      </c>
      <c r="R156" s="94">
        <v>290.89999999999998</v>
      </c>
      <c r="S156" s="94">
        <v>7.6</v>
      </c>
      <c r="T156" s="94">
        <v>1373</v>
      </c>
      <c r="U156" s="94">
        <v>30</v>
      </c>
      <c r="V156" s="94">
        <v>46.6</v>
      </c>
      <c r="W156" s="94">
        <v>1.4</v>
      </c>
      <c r="X156" s="94">
        <v>115</v>
      </c>
      <c r="Y156" s="94">
        <v>3.1</v>
      </c>
      <c r="Z156" s="94">
        <v>120.4</v>
      </c>
      <c r="AA156" s="94">
        <v>3.4</v>
      </c>
      <c r="AB156" s="94">
        <v>116.9</v>
      </c>
      <c r="AC156" s="94">
        <v>3.5</v>
      </c>
      <c r="AD156" s="94">
        <v>8.61</v>
      </c>
      <c r="AE156" s="94">
        <v>0.2</v>
      </c>
      <c r="AF156" s="94">
        <v>415</v>
      </c>
      <c r="AG156" s="94">
        <v>12</v>
      </c>
      <c r="AH156" s="94">
        <v>24.19</v>
      </c>
      <c r="AI156" s="94">
        <v>0.74</v>
      </c>
      <c r="AJ156" s="94">
        <v>156.5</v>
      </c>
      <c r="AK156" s="94">
        <v>4.7</v>
      </c>
      <c r="AL156" s="94">
        <v>16.38</v>
      </c>
      <c r="AM156" s="94">
        <v>0.47</v>
      </c>
      <c r="AN156" s="94">
        <v>122.7</v>
      </c>
      <c r="AO156" s="94">
        <v>3.8</v>
      </c>
      <c r="AP156" s="94">
        <v>36.299999999999997</v>
      </c>
      <c r="AQ156" s="94">
        <v>1</v>
      </c>
      <c r="AR156" s="94">
        <v>5.95</v>
      </c>
      <c r="AS156" s="94">
        <v>0.25</v>
      </c>
      <c r="AT156" s="94">
        <v>1.8520000000000001</v>
      </c>
      <c r="AU156" s="94">
        <v>7.5999999999999998E-2</v>
      </c>
      <c r="AV156" s="94"/>
      <c r="AW156" s="94"/>
      <c r="AX156" s="94"/>
      <c r="AY156" s="94"/>
      <c r="AZ156" s="94" t="str">
        <f t="shared" si="126"/>
        <v>BHVO_11</v>
      </c>
      <c r="BA156" s="107">
        <f t="shared" si="142"/>
        <v>0.93409090909090908</v>
      </c>
      <c r="BB156" s="107">
        <f t="shared" si="127"/>
        <v>0.86153846153846159</v>
      </c>
      <c r="BC156" s="107">
        <f t="shared" si="128"/>
        <v>1.8978840535472901</v>
      </c>
      <c r="BD156" s="107">
        <f t="shared" si="129"/>
        <v>1.5835556099896453</v>
      </c>
      <c r="BE156" s="107">
        <f t="shared" si="130"/>
        <v>0.99171481598207101</v>
      </c>
      <c r="BF156" s="107">
        <f t="shared" si="131"/>
        <v>0.98181818181818181</v>
      </c>
      <c r="BG156" s="107">
        <f t="shared" si="132"/>
        <v>0.94601226993865029</v>
      </c>
      <c r="BH156" s="107">
        <f t="shared" si="133"/>
        <v>1.0678571428571428</v>
      </c>
      <c r="BI156" s="107">
        <f t="shared" si="134"/>
        <v>0.99283276450511937</v>
      </c>
      <c r="BJ156" s="107">
        <f t="shared" si="135"/>
        <v>1.0428555215315103</v>
      </c>
      <c r="BK156" s="107">
        <f t="shared" si="136"/>
        <v>1.0590909090909091</v>
      </c>
      <c r="BL156" s="107">
        <f t="shared" si="137"/>
        <v>0.99137931034482762</v>
      </c>
      <c r="BM156" s="107">
        <f t="shared" si="138"/>
        <v>0.9480314960629922</v>
      </c>
      <c r="BN156" s="107">
        <f t="shared" si="139"/>
        <v>1.1460784313725492</v>
      </c>
      <c r="BO156" s="107">
        <f t="shared" si="140"/>
        <v>0.93586956521739129</v>
      </c>
      <c r="BP156" s="107">
        <f t="shared" si="141"/>
        <v>1.047979797979798</v>
      </c>
      <c r="BQ156" s="107">
        <f t="shared" si="143"/>
        <v>0.93038461538461548</v>
      </c>
      <c r="BR156" s="107">
        <f t="shared" si="144"/>
        <v>0.9205882352941176</v>
      </c>
      <c r="BS156" s="107">
        <f t="shared" si="145"/>
        <v>0.89508196721311462</v>
      </c>
      <c r="BT156" s="107">
        <f t="shared" si="146"/>
        <v>0.93664122137404582</v>
      </c>
      <c r="BU156" s="107">
        <f t="shared" si="147"/>
        <v>0.96542553191489355</v>
      </c>
      <c r="BV156" s="107">
        <f t="shared" si="148"/>
        <v>0.96590909090909094</v>
      </c>
      <c r="BW156" s="108">
        <f t="shared" si="149"/>
        <v>0.92139303482587076</v>
      </c>
    </row>
    <row r="157" spans="1:75" x14ac:dyDescent="0.15">
      <c r="A157" s="98" t="s">
        <v>511</v>
      </c>
      <c r="B157" s="94">
        <v>4.1900000000000004</v>
      </c>
      <c r="C157" s="94">
        <v>0.16</v>
      </c>
      <c r="D157" s="94">
        <v>1.06</v>
      </c>
      <c r="E157" s="94">
        <v>0.12</v>
      </c>
      <c r="F157" s="106">
        <v>69200</v>
      </c>
      <c r="G157" s="106">
        <v>1600</v>
      </c>
      <c r="H157" s="94">
        <v>1015</v>
      </c>
      <c r="I157" s="94">
        <v>18</v>
      </c>
      <c r="J157" s="106">
        <v>79500</v>
      </c>
      <c r="K157" s="106">
        <v>2400</v>
      </c>
      <c r="L157" s="94">
        <v>31.9</v>
      </c>
      <c r="M157" s="94">
        <v>1.1000000000000001</v>
      </c>
      <c r="N157" s="94">
        <v>15960</v>
      </c>
      <c r="O157" s="94">
        <v>400</v>
      </c>
      <c r="P157" s="94">
        <v>342.1</v>
      </c>
      <c r="Q157" s="94">
        <v>7.6</v>
      </c>
      <c r="R157" s="94">
        <v>292.5</v>
      </c>
      <c r="S157" s="94">
        <v>7.7</v>
      </c>
      <c r="T157" s="94">
        <v>1367</v>
      </c>
      <c r="U157" s="94">
        <v>30</v>
      </c>
      <c r="V157" s="94">
        <v>47</v>
      </c>
      <c r="W157" s="94">
        <v>1.4</v>
      </c>
      <c r="X157" s="94">
        <v>116.5</v>
      </c>
      <c r="Y157" s="94">
        <v>3.8</v>
      </c>
      <c r="Z157" s="94">
        <v>123.8</v>
      </c>
      <c r="AA157" s="94">
        <v>4</v>
      </c>
      <c r="AB157" s="94">
        <v>115.5</v>
      </c>
      <c r="AC157" s="94">
        <v>4.4000000000000004</v>
      </c>
      <c r="AD157" s="94">
        <v>8.85</v>
      </c>
      <c r="AE157" s="94">
        <v>0.19</v>
      </c>
      <c r="AF157" s="94">
        <v>415</v>
      </c>
      <c r="AG157" s="94">
        <v>12</v>
      </c>
      <c r="AH157" s="94">
        <v>24.53</v>
      </c>
      <c r="AI157" s="94">
        <v>0.79</v>
      </c>
      <c r="AJ157" s="94">
        <v>157.80000000000001</v>
      </c>
      <c r="AK157" s="94">
        <v>5.4</v>
      </c>
      <c r="AL157" s="94">
        <v>16.55</v>
      </c>
      <c r="AM157" s="94">
        <v>0.57999999999999996</v>
      </c>
      <c r="AN157" s="94">
        <v>124</v>
      </c>
      <c r="AO157" s="94">
        <v>3.5</v>
      </c>
      <c r="AP157" s="94">
        <v>36.6</v>
      </c>
      <c r="AQ157" s="94">
        <v>1.1000000000000001</v>
      </c>
      <c r="AR157" s="94">
        <v>6.06</v>
      </c>
      <c r="AS157" s="94">
        <v>0.24</v>
      </c>
      <c r="AT157" s="94">
        <v>1.901</v>
      </c>
      <c r="AU157" s="94">
        <v>8.3000000000000004E-2</v>
      </c>
      <c r="AV157" s="94"/>
      <c r="AW157" s="94"/>
      <c r="AX157" s="94"/>
      <c r="AY157" s="94"/>
      <c r="AZ157" s="94" t="str">
        <f t="shared" si="126"/>
        <v>BHVO_12</v>
      </c>
      <c r="BA157" s="107">
        <f t="shared" si="142"/>
        <v>0.95227272727272727</v>
      </c>
      <c r="BB157" s="107">
        <f t="shared" si="127"/>
        <v>0.81538461538461537</v>
      </c>
      <c r="BC157" s="107">
        <f t="shared" si="128"/>
        <v>1.9228927746042823</v>
      </c>
      <c r="BD157" s="107">
        <f t="shared" si="129"/>
        <v>1.6041007426541816</v>
      </c>
      <c r="BE157" s="107">
        <f t="shared" si="130"/>
        <v>0.97575900829919116</v>
      </c>
      <c r="BF157" s="107">
        <f t="shared" si="131"/>
        <v>0.96666666666666667</v>
      </c>
      <c r="BG157" s="107">
        <f t="shared" si="132"/>
        <v>0.97914110429447854</v>
      </c>
      <c r="BH157" s="107">
        <f t="shared" si="133"/>
        <v>1.1107142857142858</v>
      </c>
      <c r="BI157" s="107">
        <f t="shared" si="134"/>
        <v>0.99829351535836175</v>
      </c>
      <c r="BJ157" s="107">
        <f t="shared" si="135"/>
        <v>1.0382982504978693</v>
      </c>
      <c r="BK157" s="107">
        <f t="shared" si="136"/>
        <v>1.0681818181818181</v>
      </c>
      <c r="BL157" s="107">
        <f t="shared" si="137"/>
        <v>1.0043103448275863</v>
      </c>
      <c r="BM157" s="107">
        <f t="shared" si="138"/>
        <v>0.97480314960629921</v>
      </c>
      <c r="BN157" s="107">
        <f t="shared" si="139"/>
        <v>1.1323529411764706</v>
      </c>
      <c r="BO157" s="107">
        <f t="shared" si="140"/>
        <v>0.96195652173913049</v>
      </c>
      <c r="BP157" s="107">
        <f t="shared" si="141"/>
        <v>1.047979797979798</v>
      </c>
      <c r="BQ157" s="107">
        <f t="shared" si="143"/>
        <v>0.94346153846153846</v>
      </c>
      <c r="BR157" s="107">
        <f t="shared" si="144"/>
        <v>0.92823529411764716</v>
      </c>
      <c r="BS157" s="107">
        <f t="shared" si="145"/>
        <v>0.90437158469945356</v>
      </c>
      <c r="BT157" s="107">
        <f t="shared" si="146"/>
        <v>0.94656488549618323</v>
      </c>
      <c r="BU157" s="107">
        <f t="shared" si="147"/>
        <v>0.97340425531914898</v>
      </c>
      <c r="BV157" s="107">
        <f t="shared" si="148"/>
        <v>0.98376623376623373</v>
      </c>
      <c r="BW157" s="108">
        <f t="shared" si="149"/>
        <v>0.94577114427860709</v>
      </c>
    </row>
    <row r="158" spans="1:75" x14ac:dyDescent="0.15">
      <c r="A158" s="98" t="s">
        <v>512</v>
      </c>
      <c r="B158" s="94">
        <v>4.28</v>
      </c>
      <c r="C158" s="94">
        <v>0.14000000000000001</v>
      </c>
      <c r="D158" s="94">
        <v>1.1100000000000001</v>
      </c>
      <c r="E158" s="94">
        <v>0.12</v>
      </c>
      <c r="F158" s="106">
        <v>69900</v>
      </c>
      <c r="G158" s="106">
        <v>1500</v>
      </c>
      <c r="H158" s="94">
        <v>1020</v>
      </c>
      <c r="I158" s="94">
        <v>22</v>
      </c>
      <c r="J158" s="106">
        <v>83500</v>
      </c>
      <c r="K158" s="106">
        <v>1900</v>
      </c>
      <c r="L158" s="94">
        <v>32.78</v>
      </c>
      <c r="M158" s="94">
        <v>0.92</v>
      </c>
      <c r="N158" s="94">
        <v>15980</v>
      </c>
      <c r="O158" s="94">
        <v>420</v>
      </c>
      <c r="P158" s="94">
        <v>346.1</v>
      </c>
      <c r="Q158" s="94">
        <v>9</v>
      </c>
      <c r="R158" s="94">
        <v>294.89999999999998</v>
      </c>
      <c r="S158" s="94">
        <v>9.1999999999999993</v>
      </c>
      <c r="T158" s="94">
        <v>1426</v>
      </c>
      <c r="U158" s="94">
        <v>34</v>
      </c>
      <c r="V158" s="94">
        <v>47.6</v>
      </c>
      <c r="W158" s="94">
        <v>1.3</v>
      </c>
      <c r="X158" s="94">
        <v>120.5</v>
      </c>
      <c r="Y158" s="94">
        <v>3.3</v>
      </c>
      <c r="Z158" s="94">
        <v>127.5</v>
      </c>
      <c r="AA158" s="94">
        <v>2.9</v>
      </c>
      <c r="AB158" s="94">
        <v>119.3</v>
      </c>
      <c r="AC158" s="94">
        <v>3.5</v>
      </c>
      <c r="AD158" s="94">
        <v>8.94</v>
      </c>
      <c r="AE158" s="94">
        <v>0.26</v>
      </c>
      <c r="AF158" s="94">
        <v>441</v>
      </c>
      <c r="AG158" s="94">
        <v>12</v>
      </c>
      <c r="AH158" s="94">
        <v>26.11</v>
      </c>
      <c r="AI158" s="94">
        <v>0.86</v>
      </c>
      <c r="AJ158" s="94">
        <v>165.1</v>
      </c>
      <c r="AK158" s="94">
        <v>4.9000000000000004</v>
      </c>
      <c r="AL158" s="94">
        <v>17.07</v>
      </c>
      <c r="AM158" s="94">
        <v>0.48</v>
      </c>
      <c r="AN158" s="94">
        <v>126.1</v>
      </c>
      <c r="AO158" s="94">
        <v>3.4</v>
      </c>
      <c r="AP158" s="94">
        <v>37.299999999999997</v>
      </c>
      <c r="AQ158" s="94">
        <v>1.2</v>
      </c>
      <c r="AR158" s="94">
        <v>6.18</v>
      </c>
      <c r="AS158" s="94">
        <v>0.2</v>
      </c>
      <c r="AT158" s="94">
        <v>1.9790000000000001</v>
      </c>
      <c r="AU158" s="94">
        <v>8.2000000000000003E-2</v>
      </c>
      <c r="AV158" s="94"/>
      <c r="AW158" s="94"/>
      <c r="AX158" s="94"/>
      <c r="AY158" s="94"/>
      <c r="AZ158" s="94" t="str">
        <f t="shared" si="126"/>
        <v>BHVO_13</v>
      </c>
      <c r="BA158" s="107">
        <f t="shared" si="142"/>
        <v>0.97272727272727266</v>
      </c>
      <c r="BB158" s="107">
        <f t="shared" si="127"/>
        <v>0.85384615384615392</v>
      </c>
      <c r="BC158" s="107">
        <f t="shared" si="128"/>
        <v>1.9423440020930538</v>
      </c>
      <c r="BD158" s="107">
        <f t="shared" si="129"/>
        <v>1.6120027167559263</v>
      </c>
      <c r="BE158" s="107">
        <f t="shared" si="130"/>
        <v>1.0248538011695907</v>
      </c>
      <c r="BF158" s="107">
        <f t="shared" si="131"/>
        <v>0.9933333333333334</v>
      </c>
      <c r="BG158" s="107">
        <f t="shared" si="132"/>
        <v>0.9803680981595092</v>
      </c>
      <c r="BH158" s="107">
        <f t="shared" si="133"/>
        <v>1.1237012987012989</v>
      </c>
      <c r="BI158" s="107">
        <f t="shared" si="134"/>
        <v>1.0064846416382252</v>
      </c>
      <c r="BJ158" s="107">
        <f t="shared" si="135"/>
        <v>1.0831114156620056</v>
      </c>
      <c r="BK158" s="107">
        <f t="shared" si="136"/>
        <v>1.0818181818181818</v>
      </c>
      <c r="BL158" s="107">
        <f t="shared" si="137"/>
        <v>1.0387931034482758</v>
      </c>
      <c r="BM158" s="107">
        <f t="shared" si="138"/>
        <v>1.0039370078740157</v>
      </c>
      <c r="BN158" s="107">
        <f t="shared" si="139"/>
        <v>1.169607843137255</v>
      </c>
      <c r="BO158" s="107">
        <f t="shared" si="140"/>
        <v>0.97173913043478266</v>
      </c>
      <c r="BP158" s="107">
        <f t="shared" si="141"/>
        <v>1.1136363636363635</v>
      </c>
      <c r="BQ158" s="107">
        <f t="shared" si="143"/>
        <v>1.0042307692307693</v>
      </c>
      <c r="BR158" s="107">
        <f t="shared" si="144"/>
        <v>0.97117647058823531</v>
      </c>
      <c r="BS158" s="107">
        <f t="shared" si="145"/>
        <v>0.93278688524590159</v>
      </c>
      <c r="BT158" s="107">
        <f t="shared" si="146"/>
        <v>0.96259541984732822</v>
      </c>
      <c r="BU158" s="107">
        <f t="shared" si="147"/>
        <v>0.99202127659574457</v>
      </c>
      <c r="BV158" s="107">
        <f t="shared" si="148"/>
        <v>1.0032467532467533</v>
      </c>
      <c r="BW158" s="108">
        <f t="shared" si="149"/>
        <v>0.98457711442786089</v>
      </c>
    </row>
    <row r="159" spans="1:75" x14ac:dyDescent="0.15">
      <c r="A159" s="98" t="s">
        <v>513</v>
      </c>
      <c r="B159" s="94">
        <v>4.22</v>
      </c>
      <c r="C159" s="94">
        <v>0.13</v>
      </c>
      <c r="D159" s="94">
        <v>1</v>
      </c>
      <c r="E159" s="94">
        <v>0.11</v>
      </c>
      <c r="F159" s="106">
        <v>68600</v>
      </c>
      <c r="G159" s="106">
        <v>1100</v>
      </c>
      <c r="H159" s="94">
        <v>994</v>
      </c>
      <c r="I159" s="94">
        <v>22</v>
      </c>
      <c r="J159" s="106">
        <v>79200</v>
      </c>
      <c r="K159" s="106">
        <v>1500</v>
      </c>
      <c r="L159" s="94">
        <v>30.67</v>
      </c>
      <c r="M159" s="94">
        <v>0.94</v>
      </c>
      <c r="N159" s="94">
        <v>15810</v>
      </c>
      <c r="O159" s="94">
        <v>290</v>
      </c>
      <c r="P159" s="94">
        <v>334.5</v>
      </c>
      <c r="Q159" s="94">
        <v>7</v>
      </c>
      <c r="R159" s="94">
        <v>286.60000000000002</v>
      </c>
      <c r="S159" s="94">
        <v>7.3</v>
      </c>
      <c r="T159" s="94">
        <v>1393</v>
      </c>
      <c r="U159" s="94">
        <v>28</v>
      </c>
      <c r="V159" s="94">
        <v>45.9</v>
      </c>
      <c r="W159" s="94">
        <v>1.1000000000000001</v>
      </c>
      <c r="X159" s="94">
        <v>119.9</v>
      </c>
      <c r="Y159" s="94">
        <v>3.4</v>
      </c>
      <c r="Z159" s="94">
        <v>122.9</v>
      </c>
      <c r="AA159" s="94">
        <v>3.2</v>
      </c>
      <c r="AB159" s="94">
        <v>114.7</v>
      </c>
      <c r="AC159" s="94">
        <v>2.9</v>
      </c>
      <c r="AD159" s="94">
        <v>8.73</v>
      </c>
      <c r="AE159" s="94">
        <v>0.2</v>
      </c>
      <c r="AF159" s="94">
        <v>416</v>
      </c>
      <c r="AG159" s="94">
        <v>10</v>
      </c>
      <c r="AH159" s="94">
        <v>24.02</v>
      </c>
      <c r="AI159" s="94">
        <v>0.71</v>
      </c>
      <c r="AJ159" s="94">
        <v>153.80000000000001</v>
      </c>
      <c r="AK159" s="94">
        <v>4.3</v>
      </c>
      <c r="AL159" s="94">
        <v>16.489999999999998</v>
      </c>
      <c r="AM159" s="94">
        <v>0.41</v>
      </c>
      <c r="AN159" s="94">
        <v>123.1</v>
      </c>
      <c r="AO159" s="94">
        <v>2.9</v>
      </c>
      <c r="AP159" s="94">
        <v>36.71</v>
      </c>
      <c r="AQ159" s="94">
        <v>0.85</v>
      </c>
      <c r="AR159" s="94">
        <v>5.88</v>
      </c>
      <c r="AS159" s="94">
        <v>0.17</v>
      </c>
      <c r="AT159" s="94">
        <v>1.78</v>
      </c>
      <c r="AU159" s="94">
        <v>6.7000000000000004E-2</v>
      </c>
      <c r="AV159" s="94"/>
      <c r="AW159" s="94"/>
      <c r="AX159" s="94"/>
      <c r="AY159" s="94"/>
      <c r="AZ159" s="94" t="str">
        <f t="shared" si="126"/>
        <v>BHVO_14</v>
      </c>
      <c r="BA159" s="107">
        <f t="shared" si="142"/>
        <v>0.95909090909090899</v>
      </c>
      <c r="BB159" s="107">
        <f t="shared" si="127"/>
        <v>0.76923076923076916</v>
      </c>
      <c r="BC159" s="107">
        <f t="shared" si="128"/>
        <v>1.9062202938996209</v>
      </c>
      <c r="BD159" s="107">
        <f t="shared" si="129"/>
        <v>1.5709124514268535</v>
      </c>
      <c r="BE159" s="107">
        <f t="shared" si="130"/>
        <v>0.97207689883391113</v>
      </c>
      <c r="BF159" s="107">
        <f t="shared" si="131"/>
        <v>0.92939393939393944</v>
      </c>
      <c r="BG159" s="107">
        <f t="shared" si="132"/>
        <v>0.96993865030674842</v>
      </c>
      <c r="BH159" s="107">
        <f t="shared" si="133"/>
        <v>1.0860389610389611</v>
      </c>
      <c r="BI159" s="107">
        <f t="shared" si="134"/>
        <v>0.97815699658703081</v>
      </c>
      <c r="BJ159" s="107">
        <f t="shared" si="135"/>
        <v>1.0580464249769801</v>
      </c>
      <c r="BK159" s="107">
        <f t="shared" si="136"/>
        <v>1.0431818181818182</v>
      </c>
      <c r="BL159" s="107">
        <f t="shared" si="137"/>
        <v>1.0336206896551725</v>
      </c>
      <c r="BM159" s="107">
        <f t="shared" si="138"/>
        <v>0.9677165354330709</v>
      </c>
      <c r="BN159" s="107">
        <f t="shared" si="139"/>
        <v>1.1245098039215686</v>
      </c>
      <c r="BO159" s="107">
        <f t="shared" si="140"/>
        <v>0.948913043478261</v>
      </c>
      <c r="BP159" s="107">
        <f t="shared" si="141"/>
        <v>1.0505050505050506</v>
      </c>
      <c r="BQ159" s="107">
        <f t="shared" si="143"/>
        <v>0.92384615384615387</v>
      </c>
      <c r="BR159" s="107">
        <f t="shared" si="144"/>
        <v>0.90470588235294125</v>
      </c>
      <c r="BS159" s="107">
        <f t="shared" si="145"/>
        <v>0.90109289617486332</v>
      </c>
      <c r="BT159" s="107">
        <f t="shared" si="146"/>
        <v>0.93969465648854955</v>
      </c>
      <c r="BU159" s="107">
        <f t="shared" si="147"/>
        <v>0.97632978723404251</v>
      </c>
      <c r="BV159" s="107">
        <f t="shared" si="148"/>
        <v>0.95454545454545447</v>
      </c>
      <c r="BW159" s="108">
        <f t="shared" si="149"/>
        <v>0.88557213930348266</v>
      </c>
    </row>
    <row r="160" spans="1:75" x14ac:dyDescent="0.15">
      <c r="A160" s="98" t="s">
        <v>521</v>
      </c>
      <c r="B160" s="94">
        <v>4.07</v>
      </c>
      <c r="C160" s="94">
        <v>0.13</v>
      </c>
      <c r="D160" s="94">
        <v>1.19</v>
      </c>
      <c r="E160" s="94">
        <v>0.1</v>
      </c>
      <c r="F160" s="106">
        <v>68700</v>
      </c>
      <c r="G160" s="106">
        <v>1600</v>
      </c>
      <c r="H160" s="94">
        <v>1018</v>
      </c>
      <c r="I160" s="94">
        <v>19</v>
      </c>
      <c r="J160" s="106">
        <v>80800</v>
      </c>
      <c r="K160" s="106">
        <v>2500</v>
      </c>
      <c r="L160" s="94">
        <v>31.9</v>
      </c>
      <c r="M160" s="94">
        <v>1.2</v>
      </c>
      <c r="N160" s="94">
        <v>15760</v>
      </c>
      <c r="O160" s="94">
        <v>470</v>
      </c>
      <c r="P160" s="94">
        <v>332</v>
      </c>
      <c r="Q160" s="94">
        <v>10</v>
      </c>
      <c r="R160" s="94">
        <v>283</v>
      </c>
      <c r="S160" s="94">
        <v>8.1</v>
      </c>
      <c r="T160" s="94">
        <v>1392</v>
      </c>
      <c r="U160" s="94">
        <v>32</v>
      </c>
      <c r="V160" s="94">
        <v>46.3</v>
      </c>
      <c r="W160" s="94">
        <v>1.3</v>
      </c>
      <c r="X160" s="94">
        <v>117.4</v>
      </c>
      <c r="Y160" s="94">
        <v>3.8</v>
      </c>
      <c r="Z160" s="94">
        <v>127</v>
      </c>
      <c r="AA160" s="94">
        <v>5</v>
      </c>
      <c r="AB160" s="94">
        <v>117.7</v>
      </c>
      <c r="AC160" s="94">
        <v>3.8</v>
      </c>
      <c r="AD160" s="94">
        <v>8.6300000000000008</v>
      </c>
      <c r="AE160" s="94">
        <v>0.23</v>
      </c>
      <c r="AF160" s="94">
        <v>416</v>
      </c>
      <c r="AG160" s="94">
        <v>11</v>
      </c>
      <c r="AH160" s="94">
        <v>24.13</v>
      </c>
      <c r="AI160" s="94">
        <v>0.77</v>
      </c>
      <c r="AJ160" s="94">
        <v>154.80000000000001</v>
      </c>
      <c r="AK160" s="94">
        <v>4.9000000000000004</v>
      </c>
      <c r="AL160" s="94">
        <v>16.32</v>
      </c>
      <c r="AM160" s="94">
        <v>0.6</v>
      </c>
      <c r="AN160" s="94">
        <v>123.2</v>
      </c>
      <c r="AO160" s="94">
        <v>2.7</v>
      </c>
      <c r="AP160" s="94">
        <v>35.799999999999997</v>
      </c>
      <c r="AQ160" s="94">
        <v>0.89</v>
      </c>
      <c r="AR160" s="94">
        <v>6.02</v>
      </c>
      <c r="AS160" s="94">
        <v>0.21</v>
      </c>
      <c r="AT160" s="94">
        <v>1.8740000000000001</v>
      </c>
      <c r="AU160" s="94">
        <v>7.4999999999999997E-2</v>
      </c>
      <c r="AV160" s="94"/>
      <c r="AW160" s="94"/>
      <c r="AX160" s="94"/>
      <c r="AY160" s="94"/>
      <c r="AZ160" s="94" t="str">
        <f t="shared" si="126"/>
        <v>BHVO_15</v>
      </c>
      <c r="BA160" s="107">
        <f t="shared" si="142"/>
        <v>0.92500000000000004</v>
      </c>
      <c r="BB160" s="107">
        <f t="shared" si="127"/>
        <v>0.91538461538461535</v>
      </c>
      <c r="BC160" s="107">
        <f t="shared" si="128"/>
        <v>1.9089990406837309</v>
      </c>
      <c r="BD160" s="107">
        <f t="shared" si="129"/>
        <v>1.6088419271152283</v>
      </c>
      <c r="BE160" s="107">
        <f t="shared" si="130"/>
        <v>0.99171481598207101</v>
      </c>
      <c r="BF160" s="107">
        <f t="shared" si="131"/>
        <v>0.96666666666666667</v>
      </c>
      <c r="BG160" s="107">
        <f t="shared" si="132"/>
        <v>0.96687116564417175</v>
      </c>
      <c r="BH160" s="107">
        <f t="shared" si="133"/>
        <v>1.0779220779220779</v>
      </c>
      <c r="BI160" s="107">
        <f t="shared" si="134"/>
        <v>0.96587030716723554</v>
      </c>
      <c r="BJ160" s="107">
        <f t="shared" si="135"/>
        <v>1.0572868798047066</v>
      </c>
      <c r="BK160" s="107">
        <f t="shared" si="136"/>
        <v>1.0522727272727272</v>
      </c>
      <c r="BL160" s="107">
        <f t="shared" si="137"/>
        <v>1.0120689655172415</v>
      </c>
      <c r="BM160" s="107">
        <f t="shared" si="138"/>
        <v>1</v>
      </c>
      <c r="BN160" s="107">
        <f t="shared" si="139"/>
        <v>1.1539215686274511</v>
      </c>
      <c r="BO160" s="107">
        <f t="shared" si="140"/>
        <v>0.93804347826086976</v>
      </c>
      <c r="BP160" s="107">
        <f t="shared" si="141"/>
        <v>1.0505050505050506</v>
      </c>
      <c r="BQ160" s="107">
        <f t="shared" si="143"/>
        <v>0.92807692307692302</v>
      </c>
      <c r="BR160" s="107">
        <f t="shared" si="144"/>
        <v>0.9105882352941177</v>
      </c>
      <c r="BS160" s="107">
        <f t="shared" si="145"/>
        <v>0.8918032786885246</v>
      </c>
      <c r="BT160" s="107">
        <f t="shared" si="146"/>
        <v>0.94045801526717554</v>
      </c>
      <c r="BU160" s="107">
        <f t="shared" si="147"/>
        <v>0.95212765957446799</v>
      </c>
      <c r="BV160" s="107">
        <f t="shared" si="148"/>
        <v>0.97727272727272718</v>
      </c>
      <c r="BW160" s="108">
        <f t="shared" si="149"/>
        <v>0.9323383084577116</v>
      </c>
    </row>
    <row r="161" spans="1:98" x14ac:dyDescent="0.15">
      <c r="A161" s="98" t="s">
        <v>522</v>
      </c>
      <c r="B161" s="94">
        <v>4.24</v>
      </c>
      <c r="C161" s="94">
        <v>0.16</v>
      </c>
      <c r="D161" s="94">
        <v>1</v>
      </c>
      <c r="E161" s="94">
        <v>0.11</v>
      </c>
      <c r="F161" s="106">
        <v>68500</v>
      </c>
      <c r="G161" s="106">
        <v>1400</v>
      </c>
      <c r="H161" s="94">
        <v>994</v>
      </c>
      <c r="I161" s="94">
        <v>18</v>
      </c>
      <c r="J161" s="106">
        <v>81000</v>
      </c>
      <c r="K161" s="106">
        <v>2000</v>
      </c>
      <c r="L161" s="94">
        <v>32.03</v>
      </c>
      <c r="M161" s="94">
        <v>0.93</v>
      </c>
      <c r="N161" s="94">
        <v>15830</v>
      </c>
      <c r="O161" s="94">
        <v>490</v>
      </c>
      <c r="P161" s="94">
        <v>330.4</v>
      </c>
      <c r="Q161" s="94">
        <v>9.6</v>
      </c>
      <c r="R161" s="94">
        <v>286.10000000000002</v>
      </c>
      <c r="S161" s="94">
        <v>7.6</v>
      </c>
      <c r="T161" s="94">
        <v>1414</v>
      </c>
      <c r="U161" s="94">
        <v>31</v>
      </c>
      <c r="V161" s="94">
        <v>47.5</v>
      </c>
      <c r="W161" s="94">
        <v>1.3</v>
      </c>
      <c r="X161" s="94">
        <v>119.1</v>
      </c>
      <c r="Y161" s="94">
        <v>3.1</v>
      </c>
      <c r="Z161" s="94">
        <v>127.5</v>
      </c>
      <c r="AA161" s="94">
        <v>3.3</v>
      </c>
      <c r="AB161" s="94">
        <v>116.6</v>
      </c>
      <c r="AC161" s="94">
        <v>3.4</v>
      </c>
      <c r="AD161" s="94">
        <v>8.66</v>
      </c>
      <c r="AE161" s="94">
        <v>0.25</v>
      </c>
      <c r="AF161" s="94">
        <v>434</v>
      </c>
      <c r="AG161" s="94">
        <v>11</v>
      </c>
      <c r="AH161" s="94">
        <v>25.22</v>
      </c>
      <c r="AI161" s="94">
        <v>0.79</v>
      </c>
      <c r="AJ161" s="94">
        <v>156.19999999999999</v>
      </c>
      <c r="AK161" s="94">
        <v>4.3</v>
      </c>
      <c r="AL161" s="94">
        <v>16.5</v>
      </c>
      <c r="AM161" s="94">
        <v>0.46</v>
      </c>
      <c r="AN161" s="94">
        <v>123</v>
      </c>
      <c r="AO161" s="94">
        <v>2.6</v>
      </c>
      <c r="AP161" s="94">
        <v>36.979999999999997</v>
      </c>
      <c r="AQ161" s="94">
        <v>0.91</v>
      </c>
      <c r="AR161" s="94">
        <v>6.05</v>
      </c>
      <c r="AS161" s="94">
        <v>0.23</v>
      </c>
      <c r="AT161" s="94">
        <v>1.95</v>
      </c>
      <c r="AU161" s="94">
        <v>8.5000000000000006E-2</v>
      </c>
      <c r="AV161" s="94"/>
      <c r="AW161" s="94"/>
      <c r="AX161" s="94"/>
      <c r="AY161" s="94"/>
      <c r="AZ161" s="94" t="str">
        <f t="shared" si="126"/>
        <v>BHVO_16</v>
      </c>
      <c r="BA161" s="107">
        <f t="shared" si="142"/>
        <v>0.96363636363636362</v>
      </c>
      <c r="BB161" s="107">
        <f t="shared" si="127"/>
        <v>0.76923076923076916</v>
      </c>
      <c r="BC161" s="107">
        <f t="shared" si="128"/>
        <v>1.9034415471155106</v>
      </c>
      <c r="BD161" s="107">
        <f t="shared" si="129"/>
        <v>1.5709124514268535</v>
      </c>
      <c r="BE161" s="107">
        <f t="shared" si="130"/>
        <v>0.99416955562559095</v>
      </c>
      <c r="BF161" s="107">
        <f t="shared" si="131"/>
        <v>0.97060606060606069</v>
      </c>
      <c r="BG161" s="107">
        <f t="shared" si="132"/>
        <v>0.9711656441717792</v>
      </c>
      <c r="BH161" s="107">
        <f t="shared" si="133"/>
        <v>1.0727272727272728</v>
      </c>
      <c r="BI161" s="107">
        <f t="shared" si="134"/>
        <v>0.97645051194539256</v>
      </c>
      <c r="BJ161" s="107">
        <f t="shared" si="135"/>
        <v>1.0739968735947236</v>
      </c>
      <c r="BK161" s="107">
        <f t="shared" si="136"/>
        <v>1.0795454545454546</v>
      </c>
      <c r="BL161" s="107">
        <f t="shared" si="137"/>
        <v>1.0267241379310343</v>
      </c>
      <c r="BM161" s="107">
        <f t="shared" si="138"/>
        <v>1.0039370078740157</v>
      </c>
      <c r="BN161" s="107">
        <f t="shared" si="139"/>
        <v>1.1431372549019607</v>
      </c>
      <c r="BO161" s="107">
        <f t="shared" si="140"/>
        <v>0.94130434782608707</v>
      </c>
      <c r="BP161" s="107">
        <f t="shared" si="141"/>
        <v>1.095959595959596</v>
      </c>
      <c r="BQ161" s="107">
        <f t="shared" si="143"/>
        <v>0.97</v>
      </c>
      <c r="BR161" s="107">
        <f t="shared" si="144"/>
        <v>0.91882352941176459</v>
      </c>
      <c r="BS161" s="107">
        <f t="shared" si="145"/>
        <v>0.90163934426229508</v>
      </c>
      <c r="BT161" s="107">
        <f t="shared" si="146"/>
        <v>0.93893129770992367</v>
      </c>
      <c r="BU161" s="107">
        <f t="shared" si="147"/>
        <v>0.98351063829787222</v>
      </c>
      <c r="BV161" s="107">
        <f t="shared" si="148"/>
        <v>0.9821428571428571</v>
      </c>
      <c r="BW161" s="108">
        <f t="shared" si="149"/>
        <v>0.97014925373134342</v>
      </c>
    </row>
    <row r="162" spans="1:98" x14ac:dyDescent="0.15">
      <c r="A162" s="98" t="s">
        <v>523</v>
      </c>
      <c r="B162" s="94">
        <v>4.18</v>
      </c>
      <c r="C162" s="94">
        <v>0.13</v>
      </c>
      <c r="D162" s="94">
        <v>1.1000000000000001</v>
      </c>
      <c r="E162" s="94">
        <v>0.12</v>
      </c>
      <c r="F162" s="106">
        <v>68100</v>
      </c>
      <c r="G162" s="106">
        <v>1400</v>
      </c>
      <c r="H162" s="94">
        <v>1033</v>
      </c>
      <c r="I162" s="94">
        <v>27</v>
      </c>
      <c r="J162" s="106">
        <v>81600</v>
      </c>
      <c r="K162" s="106">
        <v>2400</v>
      </c>
      <c r="L162" s="94">
        <v>31.8</v>
      </c>
      <c r="M162" s="94">
        <v>1.1000000000000001</v>
      </c>
      <c r="N162" s="94">
        <v>15840</v>
      </c>
      <c r="O162" s="94">
        <v>380</v>
      </c>
      <c r="P162" s="94">
        <v>327.7</v>
      </c>
      <c r="Q162" s="94">
        <v>7.9</v>
      </c>
      <c r="R162" s="94">
        <v>283.8</v>
      </c>
      <c r="S162" s="94">
        <v>5.5</v>
      </c>
      <c r="T162" s="94">
        <v>1412</v>
      </c>
      <c r="U162" s="94">
        <v>36</v>
      </c>
      <c r="V162" s="94">
        <v>47.4</v>
      </c>
      <c r="W162" s="94">
        <v>1.3</v>
      </c>
      <c r="X162" s="94">
        <v>118.2</v>
      </c>
      <c r="Y162" s="94">
        <v>4.0999999999999996</v>
      </c>
      <c r="Z162" s="94">
        <v>127.7</v>
      </c>
      <c r="AA162" s="94">
        <v>3.7</v>
      </c>
      <c r="AB162" s="94">
        <v>116.1</v>
      </c>
      <c r="AC162" s="94">
        <v>3.4</v>
      </c>
      <c r="AD162" s="94">
        <v>8.8000000000000007</v>
      </c>
      <c r="AE162" s="94">
        <v>0.21</v>
      </c>
      <c r="AF162" s="94">
        <v>436</v>
      </c>
      <c r="AG162" s="94">
        <v>12</v>
      </c>
      <c r="AH162" s="94">
        <v>25</v>
      </c>
      <c r="AI162" s="94">
        <v>0.79</v>
      </c>
      <c r="AJ162" s="94">
        <v>154.80000000000001</v>
      </c>
      <c r="AK162" s="94">
        <v>4.8</v>
      </c>
      <c r="AL162" s="94">
        <v>16.71</v>
      </c>
      <c r="AM162" s="94">
        <v>0.5</v>
      </c>
      <c r="AN162" s="94">
        <v>124.3</v>
      </c>
      <c r="AO162" s="94">
        <v>3.1</v>
      </c>
      <c r="AP162" s="94">
        <v>36.89</v>
      </c>
      <c r="AQ162" s="94">
        <v>0.82</v>
      </c>
      <c r="AR162" s="94">
        <v>6.15</v>
      </c>
      <c r="AS162" s="94">
        <v>0.21</v>
      </c>
      <c r="AT162" s="94">
        <v>1.8169999999999999</v>
      </c>
      <c r="AU162" s="94">
        <v>7.4999999999999997E-2</v>
      </c>
      <c r="AV162" s="94"/>
      <c r="AW162" s="94"/>
      <c r="AX162" s="94"/>
      <c r="AY162" s="94"/>
      <c r="AZ162" s="94" t="str">
        <f t="shared" si="126"/>
        <v>BHVO_17</v>
      </c>
      <c r="BA162" s="107">
        <f t="shared" si="142"/>
        <v>0.94999999999999984</v>
      </c>
      <c r="BB162" s="107">
        <f t="shared" si="127"/>
        <v>0.84615384615384615</v>
      </c>
      <c r="BC162" s="107">
        <f t="shared" si="128"/>
        <v>1.8923265599790697</v>
      </c>
      <c r="BD162" s="107">
        <f t="shared" si="129"/>
        <v>1.6325478494204626</v>
      </c>
      <c r="BE162" s="107">
        <f t="shared" si="130"/>
        <v>1.0015337745561508</v>
      </c>
      <c r="BF162" s="107">
        <f t="shared" si="131"/>
        <v>0.96363636363636362</v>
      </c>
      <c r="BG162" s="107">
        <f t="shared" si="132"/>
        <v>0.97177914110429453</v>
      </c>
      <c r="BH162" s="107">
        <f t="shared" si="133"/>
        <v>1.063961038961039</v>
      </c>
      <c r="BI162" s="107">
        <f t="shared" si="134"/>
        <v>0.96860068259385668</v>
      </c>
      <c r="BJ162" s="107">
        <f t="shared" si="135"/>
        <v>1.0724777832501766</v>
      </c>
      <c r="BK162" s="107">
        <f t="shared" si="136"/>
        <v>1.0772727272727272</v>
      </c>
      <c r="BL162" s="107">
        <f t="shared" si="137"/>
        <v>1.0189655172413794</v>
      </c>
      <c r="BM162" s="107">
        <f t="shared" si="138"/>
        <v>1.0055118110236221</v>
      </c>
      <c r="BN162" s="107">
        <f t="shared" si="139"/>
        <v>1.138235294117647</v>
      </c>
      <c r="BO162" s="107">
        <f t="shared" si="140"/>
        <v>0.95652173913043492</v>
      </c>
      <c r="BP162" s="107">
        <f t="shared" si="141"/>
        <v>1.101010101010101</v>
      </c>
      <c r="BQ162" s="107">
        <f t="shared" si="143"/>
        <v>0.96153846153846156</v>
      </c>
      <c r="BR162" s="107">
        <f t="shared" si="144"/>
        <v>0.9105882352941177</v>
      </c>
      <c r="BS162" s="107">
        <f t="shared" si="145"/>
        <v>0.91311475409836063</v>
      </c>
      <c r="BT162" s="107">
        <f t="shared" si="146"/>
        <v>0.94885496183206108</v>
      </c>
      <c r="BU162" s="107">
        <f t="shared" si="147"/>
        <v>0.98111702127659572</v>
      </c>
      <c r="BV162" s="107">
        <f t="shared" si="148"/>
        <v>0.99837662337662336</v>
      </c>
      <c r="BW162" s="108">
        <f t="shared" si="149"/>
        <v>0.90398009950248759</v>
      </c>
    </row>
    <row r="163" spans="1:98" x14ac:dyDescent="0.15">
      <c r="A163" s="98" t="s">
        <v>524</v>
      </c>
      <c r="B163" s="94">
        <v>4.21</v>
      </c>
      <c r="C163" s="94">
        <v>0.15</v>
      </c>
      <c r="D163" s="94">
        <v>1.1599999999999999</v>
      </c>
      <c r="E163" s="94">
        <v>0.11</v>
      </c>
      <c r="F163" s="106">
        <v>70100</v>
      </c>
      <c r="G163" s="106">
        <v>1300</v>
      </c>
      <c r="H163" s="94">
        <v>1034</v>
      </c>
      <c r="I163" s="94">
        <v>18</v>
      </c>
      <c r="J163" s="106">
        <v>83800</v>
      </c>
      <c r="K163" s="106">
        <v>1900</v>
      </c>
      <c r="L163" s="94">
        <v>32.75</v>
      </c>
      <c r="M163" s="94">
        <v>0.96</v>
      </c>
      <c r="N163" s="94">
        <v>15620</v>
      </c>
      <c r="O163" s="94">
        <v>360</v>
      </c>
      <c r="P163" s="94">
        <v>335.8</v>
      </c>
      <c r="Q163" s="94">
        <v>8</v>
      </c>
      <c r="R163" s="94">
        <v>290.2</v>
      </c>
      <c r="S163" s="94">
        <v>7.8</v>
      </c>
      <c r="T163" s="94">
        <v>1431</v>
      </c>
      <c r="U163" s="94">
        <v>33</v>
      </c>
      <c r="V163" s="94">
        <v>48.9</v>
      </c>
      <c r="W163" s="94">
        <v>1.3</v>
      </c>
      <c r="X163" s="94">
        <v>121.5</v>
      </c>
      <c r="Y163" s="94">
        <v>3.8</v>
      </c>
      <c r="Z163" s="94">
        <v>129.5</v>
      </c>
      <c r="AA163" s="94">
        <v>3.7</v>
      </c>
      <c r="AB163" s="94">
        <v>118.3</v>
      </c>
      <c r="AC163" s="94">
        <v>3.3</v>
      </c>
      <c r="AD163" s="94">
        <v>8.99</v>
      </c>
      <c r="AE163" s="94">
        <v>0.26</v>
      </c>
      <c r="AF163" s="94">
        <v>431</v>
      </c>
      <c r="AG163" s="94">
        <v>12</v>
      </c>
      <c r="AH163" s="94">
        <v>25.06</v>
      </c>
      <c r="AI163" s="94">
        <v>0.85</v>
      </c>
      <c r="AJ163" s="94">
        <v>163.6</v>
      </c>
      <c r="AK163" s="94">
        <v>4.8</v>
      </c>
      <c r="AL163" s="94">
        <v>17.399999999999999</v>
      </c>
      <c r="AM163" s="94">
        <v>0.46</v>
      </c>
      <c r="AN163" s="94">
        <v>125.6</v>
      </c>
      <c r="AO163" s="94">
        <v>3.6</v>
      </c>
      <c r="AP163" s="94">
        <v>37.630000000000003</v>
      </c>
      <c r="AQ163" s="94">
        <v>0.93</v>
      </c>
      <c r="AR163" s="94">
        <v>6.2</v>
      </c>
      <c r="AS163" s="94">
        <v>0.17</v>
      </c>
      <c r="AT163" s="94">
        <v>1.9339999999999999</v>
      </c>
      <c r="AU163" s="94">
        <v>8.2000000000000003E-2</v>
      </c>
      <c r="AV163" s="94"/>
      <c r="AW163" s="94"/>
      <c r="AX163" s="94"/>
      <c r="AY163" s="94"/>
      <c r="AZ163" s="94" t="str">
        <f t="shared" si="126"/>
        <v>BHVO_18</v>
      </c>
      <c r="BA163" s="107">
        <f t="shared" si="142"/>
        <v>0.95681818181818168</v>
      </c>
      <c r="BB163" s="107">
        <f t="shared" si="127"/>
        <v>0.89230769230769225</v>
      </c>
      <c r="BC163" s="107">
        <f t="shared" si="128"/>
        <v>1.9479014956612744</v>
      </c>
      <c r="BD163" s="107">
        <f t="shared" si="129"/>
        <v>1.6341282442408116</v>
      </c>
      <c r="BE163" s="107">
        <f t="shared" si="130"/>
        <v>1.0285359106348706</v>
      </c>
      <c r="BF163" s="107">
        <f t="shared" si="131"/>
        <v>0.99242424242424243</v>
      </c>
      <c r="BG163" s="107">
        <f t="shared" si="132"/>
        <v>0.95828220858895707</v>
      </c>
      <c r="BH163" s="107">
        <f t="shared" si="133"/>
        <v>1.0902597402597403</v>
      </c>
      <c r="BI163" s="107">
        <f t="shared" si="134"/>
        <v>0.99044368600682586</v>
      </c>
      <c r="BJ163" s="107">
        <f t="shared" si="135"/>
        <v>1.0869091415233731</v>
      </c>
      <c r="BK163" s="107">
        <f t="shared" si="136"/>
        <v>1.1113636363636363</v>
      </c>
      <c r="BL163" s="107">
        <f t="shared" si="137"/>
        <v>1.0474137931034482</v>
      </c>
      <c r="BM163" s="107">
        <f t="shared" si="138"/>
        <v>1.0196850393700787</v>
      </c>
      <c r="BN163" s="107">
        <f t="shared" si="139"/>
        <v>1.1598039215686273</v>
      </c>
      <c r="BO163" s="107">
        <f t="shared" si="140"/>
        <v>0.97717391304347834</v>
      </c>
      <c r="BP163" s="107">
        <f t="shared" si="141"/>
        <v>1.0883838383838385</v>
      </c>
      <c r="BQ163" s="107">
        <f t="shared" si="143"/>
        <v>0.9638461538461538</v>
      </c>
      <c r="BR163" s="107">
        <f t="shared" si="144"/>
        <v>0.96235294117647052</v>
      </c>
      <c r="BS163" s="107">
        <f t="shared" si="145"/>
        <v>0.95081967213114738</v>
      </c>
      <c r="BT163" s="107">
        <f t="shared" si="146"/>
        <v>0.95877862595419838</v>
      </c>
      <c r="BU163" s="107">
        <f t="shared" si="147"/>
        <v>1.0007978723404256</v>
      </c>
      <c r="BV163" s="107">
        <f t="shared" si="148"/>
        <v>1.0064935064935066</v>
      </c>
      <c r="BW163" s="108">
        <f t="shared" si="149"/>
        <v>0.96218905472636829</v>
      </c>
    </row>
    <row r="164" spans="1:98" x14ac:dyDescent="0.15">
      <c r="A164" s="98" t="s">
        <v>525</v>
      </c>
      <c r="B164" s="94">
        <v>4.09</v>
      </c>
      <c r="C164" s="94">
        <v>0.13</v>
      </c>
      <c r="D164" s="94">
        <v>1.1599999999999999</v>
      </c>
      <c r="E164" s="94">
        <v>0.13</v>
      </c>
      <c r="F164" s="106">
        <v>68100</v>
      </c>
      <c r="G164" s="106">
        <v>1300</v>
      </c>
      <c r="H164" s="94">
        <v>1036</v>
      </c>
      <c r="I164" s="94">
        <v>19</v>
      </c>
      <c r="J164" s="106">
        <v>80800</v>
      </c>
      <c r="K164" s="106">
        <v>2000</v>
      </c>
      <c r="L164" s="94">
        <v>31.04</v>
      </c>
      <c r="M164" s="94">
        <v>0.89</v>
      </c>
      <c r="N164" s="94">
        <v>15610</v>
      </c>
      <c r="O164" s="94">
        <v>420</v>
      </c>
      <c r="P164" s="94">
        <v>335.7</v>
      </c>
      <c r="Q164" s="94">
        <v>9.8000000000000007</v>
      </c>
      <c r="R164" s="94">
        <v>284.7</v>
      </c>
      <c r="S164" s="94">
        <v>7.2</v>
      </c>
      <c r="T164" s="94">
        <v>1396</v>
      </c>
      <c r="U164" s="94">
        <v>32</v>
      </c>
      <c r="V164" s="94">
        <v>45.9</v>
      </c>
      <c r="W164" s="94">
        <v>1.2</v>
      </c>
      <c r="X164" s="94">
        <v>119.9</v>
      </c>
      <c r="Y164" s="94">
        <v>3.3</v>
      </c>
      <c r="Z164" s="94">
        <v>127.7</v>
      </c>
      <c r="AA164" s="94">
        <v>3.3</v>
      </c>
      <c r="AB164" s="94">
        <v>117.4</v>
      </c>
      <c r="AC164" s="94">
        <v>3.1</v>
      </c>
      <c r="AD164" s="94">
        <v>8.7899999999999991</v>
      </c>
      <c r="AE164" s="94">
        <v>0.21</v>
      </c>
      <c r="AF164" s="94">
        <v>417</v>
      </c>
      <c r="AG164" s="94">
        <v>11</v>
      </c>
      <c r="AH164" s="94">
        <v>24.03</v>
      </c>
      <c r="AI164" s="94">
        <v>0.6</v>
      </c>
      <c r="AJ164" s="94">
        <v>155.69999999999999</v>
      </c>
      <c r="AK164" s="94">
        <v>4.5</v>
      </c>
      <c r="AL164" s="94">
        <v>17.010000000000002</v>
      </c>
      <c r="AM164" s="94">
        <v>0.47</v>
      </c>
      <c r="AN164" s="94">
        <v>124.2</v>
      </c>
      <c r="AO164" s="94">
        <v>3.1</v>
      </c>
      <c r="AP164" s="94">
        <v>36.159999999999997</v>
      </c>
      <c r="AQ164" s="94">
        <v>0.89</v>
      </c>
      <c r="AR164" s="94">
        <v>5.97</v>
      </c>
      <c r="AS164" s="94">
        <v>0.23</v>
      </c>
      <c r="AT164" s="94">
        <v>1.8460000000000001</v>
      </c>
      <c r="AU164" s="94">
        <v>6.8000000000000005E-2</v>
      </c>
      <c r="AV164" s="94"/>
      <c r="AW164" s="94"/>
      <c r="AX164" s="94"/>
      <c r="AY164" s="94"/>
      <c r="AZ164" s="94" t="str">
        <f t="shared" si="126"/>
        <v>BHVO_19</v>
      </c>
      <c r="BA164" s="107">
        <f t="shared" si="142"/>
        <v>0.92954545454545445</v>
      </c>
      <c r="BB164" s="107">
        <f t="shared" si="127"/>
        <v>0.89230769230769225</v>
      </c>
      <c r="BC164" s="107">
        <f t="shared" si="128"/>
        <v>1.8923265599790697</v>
      </c>
      <c r="BD164" s="107">
        <f t="shared" si="129"/>
        <v>1.6372890338815094</v>
      </c>
      <c r="BE164" s="107">
        <f t="shared" si="130"/>
        <v>0.99171481598207101</v>
      </c>
      <c r="BF164" s="107">
        <f t="shared" si="131"/>
        <v>0.94060606060606056</v>
      </c>
      <c r="BG164" s="107">
        <f t="shared" si="132"/>
        <v>0.95766871165644174</v>
      </c>
      <c r="BH164" s="107">
        <f t="shared" si="133"/>
        <v>1.089935064935065</v>
      </c>
      <c r="BI164" s="107">
        <f t="shared" si="134"/>
        <v>0.97167235494880544</v>
      </c>
      <c r="BJ164" s="107">
        <f t="shared" si="135"/>
        <v>1.0603250604938006</v>
      </c>
      <c r="BK164" s="107">
        <f t="shared" si="136"/>
        <v>1.0431818181818182</v>
      </c>
      <c r="BL164" s="107">
        <f t="shared" si="137"/>
        <v>1.0336206896551725</v>
      </c>
      <c r="BM164" s="107">
        <f t="shared" si="138"/>
        <v>1.0055118110236221</v>
      </c>
      <c r="BN164" s="107">
        <f t="shared" si="139"/>
        <v>1.1509803921568629</v>
      </c>
      <c r="BO164" s="107">
        <f t="shared" si="140"/>
        <v>0.95543478260869563</v>
      </c>
      <c r="BP164" s="107">
        <f t="shared" si="141"/>
        <v>1.053030303030303</v>
      </c>
      <c r="BQ164" s="107">
        <f t="shared" si="143"/>
        <v>0.9242307692307693</v>
      </c>
      <c r="BR164" s="107">
        <f t="shared" si="144"/>
        <v>0.91588235294117637</v>
      </c>
      <c r="BS164" s="107">
        <f t="shared" si="145"/>
        <v>0.92950819672131157</v>
      </c>
      <c r="BT164" s="107">
        <f t="shared" si="146"/>
        <v>0.94809160305343509</v>
      </c>
      <c r="BU164" s="107">
        <f t="shared" si="147"/>
        <v>0.9617021276595743</v>
      </c>
      <c r="BV164" s="107">
        <f t="shared" si="148"/>
        <v>0.9691558441558441</v>
      </c>
      <c r="BW164" s="108">
        <f t="shared" si="149"/>
        <v>0.91840796019900517</v>
      </c>
    </row>
    <row r="165" spans="1:98" ht="16" x14ac:dyDescent="0.2">
      <c r="A165" s="109" t="s">
        <v>496</v>
      </c>
      <c r="B165" s="110">
        <f>AVERAGE(B146:B159)</f>
        <v>4.3364285714285717</v>
      </c>
      <c r="C165" s="95"/>
      <c r="D165" s="110">
        <f>AVERAGE(D146:D159)</f>
        <v>1.1185714285714285</v>
      </c>
      <c r="E165" s="95"/>
      <c r="F165" s="111">
        <f>AVERAGE(F146:F159)</f>
        <v>69335.71428571429</v>
      </c>
      <c r="G165" s="111"/>
      <c r="H165" s="111">
        <f>AVERAGE(H146:H159)</f>
        <v>1012</v>
      </c>
      <c r="I165" s="111"/>
      <c r="J165" s="111">
        <f>AVERAGE(J146:J159)</f>
        <v>81121.428571428565</v>
      </c>
      <c r="K165" s="111"/>
      <c r="L165" s="96">
        <f>AVERAGE(L146:L159)</f>
        <v>32.237857142857145</v>
      </c>
      <c r="M165" s="111"/>
      <c r="N165" s="111">
        <f>AVERAGE(N146:N159)</f>
        <v>15900</v>
      </c>
      <c r="O165" s="111"/>
      <c r="P165" s="111">
        <f>AVERAGE(P146:P159)</f>
        <v>339.33571428571429</v>
      </c>
      <c r="Q165" s="111"/>
      <c r="R165" s="111">
        <f>AVERAGE(R146:R159)</f>
        <v>294</v>
      </c>
      <c r="S165" s="111"/>
      <c r="T165" s="111">
        <f>AVERAGE(T146:T159)</f>
        <v>1406.0714285714287</v>
      </c>
      <c r="U165" s="111"/>
      <c r="V165" s="115">
        <f>AVERAGE(V146:V159)</f>
        <v>47.5</v>
      </c>
      <c r="W165" s="111"/>
      <c r="X165" s="115">
        <f>AVERAGE(X146:X159)</f>
        <v>120.22142857142858</v>
      </c>
      <c r="Y165" s="115"/>
      <c r="Z165" s="115">
        <f>AVERAGE(Z146:Z159)</f>
        <v>127.11428571428573</v>
      </c>
      <c r="AA165" s="115"/>
      <c r="AB165" s="115">
        <f>AVERAGE(AB146:AB159)</f>
        <v>117.17142857142858</v>
      </c>
      <c r="AC165" s="115"/>
      <c r="AD165" s="96">
        <f>AVERAGE(AD146:AD159)</f>
        <v>8.8742857142857137</v>
      </c>
      <c r="AE165" s="111"/>
      <c r="AF165" s="111">
        <f>AVERAGE(AF146:AF159)</f>
        <v>428.57142857142856</v>
      </c>
      <c r="AG165" s="111"/>
      <c r="AH165" s="96">
        <f>AVERAGE(AH146:AH159)</f>
        <v>25.551428571428573</v>
      </c>
      <c r="AI165" s="111"/>
      <c r="AJ165" s="115">
        <f>AVERAGE(AJ146:AJ159)</f>
        <v>161.42142857142861</v>
      </c>
      <c r="AK165" s="111"/>
      <c r="AL165" s="111">
        <f>AVERAGE(AL146:AL159)</f>
        <v>16.880000000000003</v>
      </c>
      <c r="AM165" s="111"/>
      <c r="AN165" s="115">
        <f>AVERAGE(AN146:AN159)</f>
        <v>125.27857142857142</v>
      </c>
      <c r="AO165" s="111"/>
      <c r="AP165" s="96">
        <f>AVERAGE(AP146:AP159)</f>
        <v>37.452857142857148</v>
      </c>
      <c r="AQ165" s="111"/>
      <c r="AR165" s="96">
        <f>AVERAGE(AR146:AR159)</f>
        <v>6.1507142857142849</v>
      </c>
      <c r="AS165" s="111"/>
      <c r="AT165" s="110">
        <f>AVERAGE(AT146:AT159)</f>
        <v>1.9195</v>
      </c>
      <c r="AU165" s="94"/>
      <c r="AV165" s="94"/>
      <c r="AW165" s="94"/>
      <c r="AX165" s="94"/>
      <c r="AY165" s="94"/>
      <c r="AZ165" s="112" t="s">
        <v>947</v>
      </c>
      <c r="BA165" s="96">
        <f>AVERAGE(BA146:BA159)</f>
        <v>0.98555194805194801</v>
      </c>
      <c r="BB165" s="96">
        <f t="shared" ref="BB165:BW165" si="150">AVERAGE(BB146:BB159)</f>
        <v>0.86043956043956038</v>
      </c>
      <c r="BC165" s="96">
        <f t="shared" si="150"/>
        <v>1.926663930954146</v>
      </c>
      <c r="BD165" s="96">
        <f t="shared" si="150"/>
        <v>1.5993595581931348</v>
      </c>
      <c r="BE165" s="96">
        <f t="shared" si="150"/>
        <v>0.99565993326629953</v>
      </c>
      <c r="BF165" s="96">
        <f t="shared" si="150"/>
        <v>0.97690476190476194</v>
      </c>
      <c r="BG165" s="96">
        <f t="shared" si="150"/>
        <v>0.97546012269938664</v>
      </c>
      <c r="BH165" s="96">
        <f t="shared" si="150"/>
        <v>1.1017393320964748</v>
      </c>
      <c r="BI165" s="96">
        <f t="shared" si="150"/>
        <v>1.0034129692832763</v>
      </c>
      <c r="BJ165" s="96">
        <f t="shared" si="150"/>
        <v>1.0679747654431266</v>
      </c>
      <c r="BK165" s="96">
        <f t="shared" si="150"/>
        <v>1.0795454545454546</v>
      </c>
      <c r="BL165" s="96">
        <f t="shared" si="150"/>
        <v>1.0363916256157635</v>
      </c>
      <c r="BM165" s="96">
        <f t="shared" si="150"/>
        <v>1.0008998875140607</v>
      </c>
      <c r="BN165" s="96">
        <f t="shared" si="150"/>
        <v>1.1487394957983192</v>
      </c>
      <c r="BO165" s="96">
        <f t="shared" si="150"/>
        <v>0.96459627329192554</v>
      </c>
      <c r="BP165" s="96">
        <f t="shared" si="150"/>
        <v>1.0822510822510822</v>
      </c>
      <c r="BQ165" s="96">
        <f t="shared" si="150"/>
        <v>0.98274725274725283</v>
      </c>
      <c r="BR165" s="96">
        <f t="shared" si="150"/>
        <v>0.94953781512605029</v>
      </c>
      <c r="BS165" s="96">
        <f t="shared" si="150"/>
        <v>0.92240437158469935</v>
      </c>
      <c r="BT165" s="96">
        <f t="shared" si="150"/>
        <v>0.95632497273718653</v>
      </c>
      <c r="BU165" s="96">
        <f t="shared" si="150"/>
        <v>0.99608662613981769</v>
      </c>
      <c r="BV165" s="96">
        <f t="shared" si="150"/>
        <v>0.99849257884972165</v>
      </c>
      <c r="BW165" s="97">
        <f t="shared" si="150"/>
        <v>0.9549751243781095</v>
      </c>
    </row>
    <row r="166" spans="1:98" ht="16" x14ac:dyDescent="0.2">
      <c r="A166" s="116" t="s">
        <v>498</v>
      </c>
      <c r="B166" s="117">
        <f>STDEV(B146:B159)/B165</f>
        <v>3.1236317428367036E-2</v>
      </c>
      <c r="C166" s="118"/>
      <c r="D166" s="117">
        <f>STDEV(D146:D159)/D165</f>
        <v>7.0642522154363466E-2</v>
      </c>
      <c r="E166" s="118"/>
      <c r="F166" s="117">
        <f>STDEV(F146:F159)/F165</f>
        <v>2.5523093461481995E-2</v>
      </c>
      <c r="G166" s="118"/>
      <c r="H166" s="117">
        <f>STDEV(H146:H159)/H165</f>
        <v>1.2311426942975785E-2</v>
      </c>
      <c r="I166" s="118"/>
      <c r="J166" s="117">
        <f>STDEV(J146:J159)/J165</f>
        <v>1.7707246558968007E-2</v>
      </c>
      <c r="K166" s="118"/>
      <c r="L166" s="117">
        <f>STDEV(L146:L159)/L165</f>
        <v>2.865956292376242E-2</v>
      </c>
      <c r="M166" s="118"/>
      <c r="N166" s="117">
        <f>STDEV(N146:N159)/N165</f>
        <v>1.7656652724938854E-2</v>
      </c>
      <c r="O166" s="118"/>
      <c r="P166" s="117">
        <f>STDEV(P146:P159)/P165</f>
        <v>2.0226165582923346E-2</v>
      </c>
      <c r="Q166" s="118"/>
      <c r="R166" s="117">
        <f>STDEV(R146:R159)/R165</f>
        <v>1.49153560592616E-2</v>
      </c>
      <c r="S166" s="118"/>
      <c r="T166" s="117">
        <f>STDEV(T146:T159)/T165</f>
        <v>1.6226196707220104E-2</v>
      </c>
      <c r="U166" s="118"/>
      <c r="V166" s="117">
        <f>STDEV(V146:V159)/V165</f>
        <v>1.6617941418448991E-2</v>
      </c>
      <c r="W166" s="118"/>
      <c r="X166" s="117">
        <f>STDEV(X146:X159)/X165</f>
        <v>2.4465403060156998E-2</v>
      </c>
      <c r="Y166" s="117"/>
      <c r="Z166" s="117">
        <f>STDEV(Z146:Z159)/Z165</f>
        <v>2.6674255102690437E-2</v>
      </c>
      <c r="AA166" s="117"/>
      <c r="AB166" s="117">
        <f>STDEV(AB146:AB159)/AB165</f>
        <v>1.7027691823957955E-2</v>
      </c>
      <c r="AC166" s="118"/>
      <c r="AD166" s="117">
        <f>STDEV(AD146:AD159)/AD165</f>
        <v>2.3007618372331312E-2</v>
      </c>
      <c r="AE166" s="118"/>
      <c r="AF166" s="117">
        <f>STDEV(AF146:AF159)/AF165</f>
        <v>2.4243776186078841E-2</v>
      </c>
      <c r="AG166" s="118"/>
      <c r="AH166" s="117">
        <f>STDEV(AH146:AH159)/AH165</f>
        <v>3.7345714682691732E-2</v>
      </c>
      <c r="AI166" s="118"/>
      <c r="AJ166" s="117">
        <f>STDEV(AJ146:AJ159)/AJ165</f>
        <v>2.6187562735314099E-2</v>
      </c>
      <c r="AK166" s="118"/>
      <c r="AL166" s="117">
        <f>STDEV(AL146:AL159)/AL165</f>
        <v>1.9456327275925757E-2</v>
      </c>
      <c r="AM166" s="118"/>
      <c r="AN166" s="117">
        <f>STDEV(AN146:AN159)/AN165</f>
        <v>1.7912301014964587E-2</v>
      </c>
      <c r="AO166" s="118"/>
      <c r="AP166" s="117">
        <f>STDEV(AP146:AP159)/AP165</f>
        <v>2.4328998426914744E-2</v>
      </c>
      <c r="AQ166" s="118"/>
      <c r="AR166" s="117">
        <f>STDEV(AR146:AR159)/AR165</f>
        <v>2.9585965415796341E-2</v>
      </c>
      <c r="AS166" s="118"/>
      <c r="AT166" s="117">
        <f>STDEV(AT146:AT159)/AT165</f>
        <v>3.2672019549101546E-2</v>
      </c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20"/>
    </row>
    <row r="173" spans="1:98" x14ac:dyDescent="0.15"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</row>
    <row r="174" spans="1:98" ht="18" x14ac:dyDescent="0.2">
      <c r="A174" s="121" t="s">
        <v>588</v>
      </c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6"/>
      <c r="AY174" s="126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8"/>
      <c r="BX174" s="96"/>
      <c r="BY174" s="95"/>
      <c r="BZ174" s="96"/>
      <c r="CA174" s="95"/>
      <c r="CB174" s="96"/>
      <c r="CC174" s="95"/>
      <c r="CD174" s="96"/>
      <c r="CE174" s="95"/>
      <c r="CF174" s="96"/>
      <c r="CG174" s="95"/>
      <c r="CH174" s="96"/>
      <c r="CI174" s="95"/>
      <c r="CJ174" s="96"/>
      <c r="CK174" s="95"/>
      <c r="CL174" s="96"/>
      <c r="CM174" s="95"/>
      <c r="CN174" s="96"/>
      <c r="CO174" s="95"/>
      <c r="CP174" s="96"/>
      <c r="CQ174" s="95"/>
      <c r="CR174" s="96"/>
      <c r="CS174" s="94"/>
      <c r="CT174" s="94"/>
    </row>
    <row r="175" spans="1:98" x14ac:dyDescent="0.15">
      <c r="A175" s="98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9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</row>
    <row r="176" spans="1:98" ht="22" thickBot="1" x14ac:dyDescent="0.25">
      <c r="A176" s="129"/>
      <c r="B176" s="87" t="s">
        <v>1010</v>
      </c>
      <c r="C176" s="87" t="s">
        <v>776</v>
      </c>
      <c r="D176" s="87" t="s">
        <v>1011</v>
      </c>
      <c r="E176" s="87" t="s">
        <v>776</v>
      </c>
      <c r="F176" s="87" t="s">
        <v>1012</v>
      </c>
      <c r="G176" s="87" t="s">
        <v>776</v>
      </c>
      <c r="H176" s="87" t="s">
        <v>1013</v>
      </c>
      <c r="I176" s="87" t="s">
        <v>776</v>
      </c>
      <c r="J176" s="87" t="s">
        <v>1014</v>
      </c>
      <c r="K176" s="87" t="s">
        <v>776</v>
      </c>
      <c r="L176" s="87" t="s">
        <v>1015</v>
      </c>
      <c r="M176" s="87" t="s">
        <v>776</v>
      </c>
      <c r="N176" s="87" t="s">
        <v>1016</v>
      </c>
      <c r="O176" s="87" t="s">
        <v>776</v>
      </c>
      <c r="P176" s="87" t="s">
        <v>1017</v>
      </c>
      <c r="Q176" s="87" t="s">
        <v>776</v>
      </c>
      <c r="R176" s="87" t="s">
        <v>1018</v>
      </c>
      <c r="S176" s="87" t="s">
        <v>776</v>
      </c>
      <c r="T176" s="87" t="s">
        <v>1019</v>
      </c>
      <c r="U176" s="87" t="s">
        <v>776</v>
      </c>
      <c r="V176" s="87" t="s">
        <v>1020</v>
      </c>
      <c r="W176" s="87" t="s">
        <v>776</v>
      </c>
      <c r="X176" s="87" t="s">
        <v>1021</v>
      </c>
      <c r="Y176" s="87" t="s">
        <v>776</v>
      </c>
      <c r="Z176" s="87" t="s">
        <v>1022</v>
      </c>
      <c r="AA176" s="87" t="s">
        <v>776</v>
      </c>
      <c r="AB176" s="87" t="s">
        <v>1023</v>
      </c>
      <c r="AC176" s="87" t="s">
        <v>776</v>
      </c>
      <c r="AD176" s="87" t="s">
        <v>1024</v>
      </c>
      <c r="AE176" s="87" t="s">
        <v>776</v>
      </c>
      <c r="AF176" s="87" t="s">
        <v>1025</v>
      </c>
      <c r="AG176" s="87" t="s">
        <v>776</v>
      </c>
      <c r="AH176" s="87" t="s">
        <v>1026</v>
      </c>
      <c r="AI176" s="87" t="s">
        <v>776</v>
      </c>
      <c r="AJ176" s="87" t="s">
        <v>1027</v>
      </c>
      <c r="AK176" s="87" t="s">
        <v>776</v>
      </c>
      <c r="AL176" s="87" t="s">
        <v>1028</v>
      </c>
      <c r="AM176" s="87" t="s">
        <v>776</v>
      </c>
      <c r="AN176" s="87" t="s">
        <v>1029</v>
      </c>
      <c r="AO176" s="87" t="s">
        <v>776</v>
      </c>
      <c r="AP176" s="87" t="s">
        <v>1030</v>
      </c>
      <c r="AQ176" s="87" t="s">
        <v>776</v>
      </c>
      <c r="AR176" s="87" t="s">
        <v>1031</v>
      </c>
      <c r="AS176" s="87" t="s">
        <v>776</v>
      </c>
      <c r="AT176" s="87" t="s">
        <v>1032</v>
      </c>
      <c r="AU176" s="87" t="s">
        <v>776</v>
      </c>
      <c r="AV176" s="130"/>
      <c r="AW176" s="130"/>
      <c r="BW176" s="99"/>
      <c r="BX176" s="94"/>
      <c r="BY176" s="131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</row>
    <row r="177" spans="1:98" ht="16" x14ac:dyDescent="0.2">
      <c r="A177" s="91" t="s">
        <v>890</v>
      </c>
      <c r="B177" s="92">
        <v>9</v>
      </c>
      <c r="C177" s="92">
        <v>1</v>
      </c>
      <c r="D177" s="92">
        <v>2.2999999999999998</v>
      </c>
      <c r="E177" s="92">
        <v>0.4</v>
      </c>
      <c r="F177" s="93">
        <v>35458.218909376228</v>
      </c>
      <c r="G177" s="92"/>
      <c r="H177" s="92">
        <v>807.3059039030577</v>
      </c>
      <c r="I177" s="92">
        <v>22</v>
      </c>
      <c r="J177" s="93">
        <v>50457.346647646227</v>
      </c>
      <c r="K177" s="92"/>
      <c r="L177" s="92">
        <v>33</v>
      </c>
      <c r="M177" s="92">
        <v>2</v>
      </c>
      <c r="N177" s="92">
        <v>14100</v>
      </c>
      <c r="O177" s="92">
        <v>1000</v>
      </c>
      <c r="P177" s="92">
        <v>425</v>
      </c>
      <c r="Q177" s="92">
        <v>18</v>
      </c>
      <c r="R177" s="92">
        <v>17</v>
      </c>
      <c r="S177" s="92">
        <v>2</v>
      </c>
      <c r="T177" s="92">
        <v>1550</v>
      </c>
      <c r="U177" s="92">
        <v>70</v>
      </c>
      <c r="V177" s="92">
        <v>38</v>
      </c>
      <c r="W177" s="92">
        <v>2</v>
      </c>
      <c r="X177" s="92">
        <v>13</v>
      </c>
      <c r="Y177" s="92">
        <v>2</v>
      </c>
      <c r="Z177" s="92">
        <v>21</v>
      </c>
      <c r="AA177" s="92">
        <v>5</v>
      </c>
      <c r="AB177" s="92">
        <v>125</v>
      </c>
      <c r="AC177" s="92">
        <v>5</v>
      </c>
      <c r="AD177" s="92">
        <v>47</v>
      </c>
      <c r="AE177" s="92">
        <v>0.5</v>
      </c>
      <c r="AF177" s="92">
        <v>342</v>
      </c>
      <c r="AG177" s="92">
        <v>4</v>
      </c>
      <c r="AH177" s="92">
        <v>35</v>
      </c>
      <c r="AI177" s="92">
        <v>3</v>
      </c>
      <c r="AJ177" s="92">
        <v>184</v>
      </c>
      <c r="AK177" s="92">
        <v>15</v>
      </c>
      <c r="AL177" s="92">
        <v>12.5</v>
      </c>
      <c r="AM177" s="92">
        <v>1</v>
      </c>
      <c r="AN177" s="92">
        <v>683</v>
      </c>
      <c r="AO177" s="92">
        <v>7</v>
      </c>
      <c r="AP177" s="92">
        <v>53.3</v>
      </c>
      <c r="AQ177" s="92">
        <v>0.5</v>
      </c>
      <c r="AR177" s="92">
        <v>6.71</v>
      </c>
      <c r="AS177" s="92">
        <v>7.0000000000000007E-2</v>
      </c>
      <c r="AT177" s="92">
        <v>3.39</v>
      </c>
      <c r="AU177" s="92">
        <v>0.03</v>
      </c>
      <c r="AV177" s="130"/>
      <c r="AW177" s="130"/>
      <c r="AX177" s="132"/>
      <c r="AZ177" s="112"/>
      <c r="BA177" s="133"/>
      <c r="BB177" s="133"/>
      <c r="BC177" s="133"/>
      <c r="BD177" s="133"/>
      <c r="BE177" s="133"/>
      <c r="BF177" s="133"/>
      <c r="BG177" s="133"/>
      <c r="BH177" s="133"/>
      <c r="BI177" s="133"/>
      <c r="BJ177" s="133"/>
      <c r="BK177" s="133"/>
      <c r="BL177" s="133"/>
      <c r="BM177" s="133"/>
      <c r="BN177" s="133"/>
      <c r="BO177" s="133"/>
      <c r="BP177" s="133"/>
      <c r="BQ177" s="133"/>
      <c r="BR177" s="133"/>
      <c r="BS177" s="133"/>
      <c r="BT177" s="133"/>
      <c r="BU177" s="133"/>
      <c r="BV177" s="133"/>
      <c r="BW177" s="134"/>
      <c r="BX177" s="94"/>
      <c r="BY177" s="112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</row>
    <row r="178" spans="1:98" ht="16" x14ac:dyDescent="0.2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/>
      <c r="AV178" s="130"/>
      <c r="AW178" s="130"/>
      <c r="AX178" s="130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9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</row>
    <row r="179" spans="1:98" ht="22" thickBot="1" x14ac:dyDescent="0.25">
      <c r="A179" s="129"/>
      <c r="B179" s="101" t="s">
        <v>1033</v>
      </c>
      <c r="C179" s="101" t="s">
        <v>776</v>
      </c>
      <c r="D179" s="101" t="s">
        <v>1034</v>
      </c>
      <c r="E179" s="101" t="s">
        <v>776</v>
      </c>
      <c r="F179" s="101" t="s">
        <v>1035</v>
      </c>
      <c r="G179" s="101" t="s">
        <v>776</v>
      </c>
      <c r="H179" s="101" t="s">
        <v>1036</v>
      </c>
      <c r="I179" s="101" t="s">
        <v>776</v>
      </c>
      <c r="J179" s="101" t="s">
        <v>1037</v>
      </c>
      <c r="K179" s="101" t="s">
        <v>776</v>
      </c>
      <c r="L179" s="101" t="s">
        <v>1038</v>
      </c>
      <c r="M179" s="101" t="s">
        <v>776</v>
      </c>
      <c r="N179" s="101" t="s">
        <v>1039</v>
      </c>
      <c r="O179" s="101" t="s">
        <v>776</v>
      </c>
      <c r="P179" s="101" t="s">
        <v>1040</v>
      </c>
      <c r="Q179" s="101" t="s">
        <v>776</v>
      </c>
      <c r="R179" s="101" t="s">
        <v>1041</v>
      </c>
      <c r="S179" s="101" t="s">
        <v>776</v>
      </c>
      <c r="T179" s="101" t="s">
        <v>1042</v>
      </c>
      <c r="U179" s="101" t="s">
        <v>776</v>
      </c>
      <c r="V179" s="101" t="s">
        <v>1043</v>
      </c>
      <c r="W179" s="101" t="s">
        <v>776</v>
      </c>
      <c r="X179" s="101" t="s">
        <v>1044</v>
      </c>
      <c r="Y179" s="101" t="s">
        <v>776</v>
      </c>
      <c r="Z179" s="101" t="s">
        <v>1045</v>
      </c>
      <c r="AA179" s="101" t="s">
        <v>776</v>
      </c>
      <c r="AB179" s="101" t="s">
        <v>1046</v>
      </c>
      <c r="AC179" s="101" t="s">
        <v>776</v>
      </c>
      <c r="AD179" s="101" t="s">
        <v>1047</v>
      </c>
      <c r="AE179" s="101" t="s">
        <v>776</v>
      </c>
      <c r="AF179" s="101" t="s">
        <v>1048</v>
      </c>
      <c r="AG179" s="101" t="s">
        <v>776</v>
      </c>
      <c r="AH179" s="101" t="s">
        <v>1049</v>
      </c>
      <c r="AI179" s="101" t="s">
        <v>776</v>
      </c>
      <c r="AJ179" s="101" t="s">
        <v>1050</v>
      </c>
      <c r="AK179" s="101" t="s">
        <v>776</v>
      </c>
      <c r="AL179" s="101" t="s">
        <v>1051</v>
      </c>
      <c r="AM179" s="101" t="s">
        <v>776</v>
      </c>
      <c r="AN179" s="101" t="s">
        <v>1052</v>
      </c>
      <c r="AO179" s="101" t="s">
        <v>776</v>
      </c>
      <c r="AP179" s="101" t="s">
        <v>1053</v>
      </c>
      <c r="AQ179" s="101" t="s">
        <v>776</v>
      </c>
      <c r="AR179" s="101" t="s">
        <v>1054</v>
      </c>
      <c r="AS179" s="101" t="s">
        <v>776</v>
      </c>
      <c r="AT179" s="101" t="s">
        <v>1055</v>
      </c>
      <c r="AU179" s="101" t="s">
        <v>776</v>
      </c>
      <c r="AV179" s="130"/>
      <c r="AW179" s="130"/>
      <c r="AX179" s="130"/>
      <c r="AZ179" s="94"/>
      <c r="BA179" s="131" t="s">
        <v>458</v>
      </c>
      <c r="BB179" s="131" t="s">
        <v>459</v>
      </c>
      <c r="BC179" s="131" t="s">
        <v>460</v>
      </c>
      <c r="BD179" s="131" t="s">
        <v>461</v>
      </c>
      <c r="BE179" s="131" t="s">
        <v>462</v>
      </c>
      <c r="BF179" s="131" t="s">
        <v>463</v>
      </c>
      <c r="BG179" s="131" t="s">
        <v>464</v>
      </c>
      <c r="BH179" s="131" t="s">
        <v>465</v>
      </c>
      <c r="BI179" s="131" t="s">
        <v>466</v>
      </c>
      <c r="BJ179" s="131" t="s">
        <v>467</v>
      </c>
      <c r="BK179" s="131" t="s">
        <v>468</v>
      </c>
      <c r="BL179" s="131" t="s">
        <v>469</v>
      </c>
      <c r="BM179" s="131" t="s">
        <v>470</v>
      </c>
      <c r="BN179" s="131" t="s">
        <v>471</v>
      </c>
      <c r="BO179" s="131" t="s">
        <v>472</v>
      </c>
      <c r="BP179" s="131" t="s">
        <v>473</v>
      </c>
      <c r="BQ179" s="131" t="s">
        <v>474</v>
      </c>
      <c r="BR179" s="131" t="s">
        <v>475</v>
      </c>
      <c r="BS179" s="131" t="s">
        <v>476</v>
      </c>
      <c r="BT179" s="131" t="s">
        <v>477</v>
      </c>
      <c r="BU179" s="131" t="s">
        <v>478</v>
      </c>
      <c r="BV179" s="131" t="s">
        <v>479</v>
      </c>
      <c r="BW179" s="135" t="s">
        <v>480</v>
      </c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</row>
    <row r="180" spans="1:98" ht="16" x14ac:dyDescent="0.2">
      <c r="A180" s="129" t="s">
        <v>482</v>
      </c>
      <c r="B180" s="130">
        <v>8.77</v>
      </c>
      <c r="C180" s="130">
        <v>0.33</v>
      </c>
      <c r="D180" s="130">
        <v>2.61</v>
      </c>
      <c r="E180" s="130">
        <v>0.21</v>
      </c>
      <c r="F180" s="136">
        <v>72700</v>
      </c>
      <c r="G180" s="136">
        <v>1800</v>
      </c>
      <c r="H180" s="130">
        <v>1374</v>
      </c>
      <c r="I180" s="130">
        <v>36</v>
      </c>
      <c r="J180" s="136">
        <v>52100</v>
      </c>
      <c r="K180" s="136">
        <v>2300</v>
      </c>
      <c r="L180" s="130">
        <v>36.700000000000003</v>
      </c>
      <c r="M180" s="130">
        <v>1.4</v>
      </c>
      <c r="N180" s="130">
        <v>13290</v>
      </c>
      <c r="O180" s="130">
        <v>520</v>
      </c>
      <c r="P180" s="130">
        <v>446</v>
      </c>
      <c r="Q180" s="130">
        <v>14</v>
      </c>
      <c r="R180" s="130">
        <v>9.6999999999999993</v>
      </c>
      <c r="S180" s="130">
        <v>1.9</v>
      </c>
      <c r="T180" s="130">
        <v>1572</v>
      </c>
      <c r="U180" s="130">
        <v>46</v>
      </c>
      <c r="V180" s="130">
        <v>38.1</v>
      </c>
      <c r="W180" s="130">
        <v>1.4</v>
      </c>
      <c r="X180" s="130">
        <v>13.31</v>
      </c>
      <c r="Y180" s="130">
        <v>0.74</v>
      </c>
      <c r="Z180" s="130">
        <v>19.21</v>
      </c>
      <c r="AA180" s="130">
        <v>0.75</v>
      </c>
      <c r="AB180" s="130">
        <v>155.80000000000001</v>
      </c>
      <c r="AC180" s="130">
        <v>6.2</v>
      </c>
      <c r="AD180" s="130">
        <v>47.3</v>
      </c>
      <c r="AE180" s="130">
        <v>1.7</v>
      </c>
      <c r="AF180" s="130">
        <v>367</v>
      </c>
      <c r="AG180" s="130">
        <v>12</v>
      </c>
      <c r="AH180" s="130">
        <v>36.9</v>
      </c>
      <c r="AI180" s="130">
        <v>1.3</v>
      </c>
      <c r="AJ180" s="130">
        <v>188</v>
      </c>
      <c r="AK180" s="130">
        <v>7.3</v>
      </c>
      <c r="AL180" s="130">
        <v>11.76</v>
      </c>
      <c r="AM180" s="130">
        <v>0.55000000000000004</v>
      </c>
      <c r="AN180" s="130">
        <v>662</v>
      </c>
      <c r="AO180" s="130">
        <v>22</v>
      </c>
      <c r="AP180" s="130">
        <v>52.7</v>
      </c>
      <c r="AQ180" s="130">
        <v>1.5</v>
      </c>
      <c r="AR180" s="130">
        <v>6.79</v>
      </c>
      <c r="AS180" s="130">
        <v>0.26</v>
      </c>
      <c r="AT180" s="130">
        <v>3.4</v>
      </c>
      <c r="AU180" s="130">
        <v>0.13</v>
      </c>
      <c r="AV180" s="130"/>
      <c r="AW180" s="130"/>
      <c r="AX180" s="130"/>
      <c r="AZ180" s="94" t="s">
        <v>482</v>
      </c>
      <c r="BA180" s="107">
        <v>0.97444444444444445</v>
      </c>
      <c r="BB180" s="107">
        <v>1.1347826086956523</v>
      </c>
      <c r="BC180" s="107">
        <v>2.0503003883473663</v>
      </c>
      <c r="BD180" s="107">
        <v>1.7019570813952472</v>
      </c>
      <c r="BE180" s="107">
        <v>1.0325552860285094</v>
      </c>
      <c r="BF180" s="107">
        <v>1.1121212121212123</v>
      </c>
      <c r="BG180" s="107">
        <v>0.94255319148936167</v>
      </c>
      <c r="BH180" s="107">
        <v>1.0494117647058823</v>
      </c>
      <c r="BI180" s="107">
        <v>0.57058823529411762</v>
      </c>
      <c r="BJ180" s="107">
        <v>1.0141935483870967</v>
      </c>
      <c r="BK180" s="107">
        <v>1.0026315789473685</v>
      </c>
      <c r="BL180" s="107">
        <v>1.0238461538461539</v>
      </c>
      <c r="BM180" s="107">
        <v>0.91476190476190478</v>
      </c>
      <c r="BN180" s="107">
        <v>1.2464000000000002</v>
      </c>
      <c r="BO180" s="107">
        <v>1.0063829787234042</v>
      </c>
      <c r="BP180" s="107">
        <v>1.0730994152046784</v>
      </c>
      <c r="BQ180" s="107">
        <v>1.0542857142857143</v>
      </c>
      <c r="BR180" s="107">
        <v>1.0217391304347827</v>
      </c>
      <c r="BS180" s="107">
        <v>0.94079999999999997</v>
      </c>
      <c r="BT180" s="107">
        <v>0.96925329428989748</v>
      </c>
      <c r="BU180" s="107">
        <v>0.98874296435272058</v>
      </c>
      <c r="BV180" s="107">
        <v>1.0119225037257824</v>
      </c>
      <c r="BW180" s="108">
        <v>1.0029498525073746</v>
      </c>
      <c r="BX180" s="94"/>
      <c r="BY180" s="107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</row>
    <row r="181" spans="1:98" ht="16" x14ac:dyDescent="0.2">
      <c r="A181" s="129" t="s">
        <v>483</v>
      </c>
      <c r="B181" s="130">
        <v>8.9600000000000009</v>
      </c>
      <c r="C181" s="130">
        <v>0.28999999999999998</v>
      </c>
      <c r="D181" s="130">
        <v>2.2599999999999998</v>
      </c>
      <c r="E181" s="130">
        <v>0.22</v>
      </c>
      <c r="F181" s="136">
        <v>73100</v>
      </c>
      <c r="G181" s="136">
        <v>2000</v>
      </c>
      <c r="H181" s="130">
        <v>1364</v>
      </c>
      <c r="I181" s="130">
        <v>34</v>
      </c>
      <c r="J181" s="136">
        <v>53000</v>
      </c>
      <c r="K181" s="136">
        <v>2100</v>
      </c>
      <c r="L181" s="130">
        <v>37.6</v>
      </c>
      <c r="M181" s="130">
        <v>1.6</v>
      </c>
      <c r="N181" s="130">
        <v>13200</v>
      </c>
      <c r="O181" s="130">
        <v>470</v>
      </c>
      <c r="P181" s="130">
        <v>450</v>
      </c>
      <c r="Q181" s="130">
        <v>16</v>
      </c>
      <c r="R181" s="130">
        <v>11.7</v>
      </c>
      <c r="S181" s="130">
        <v>1.8</v>
      </c>
      <c r="T181" s="130">
        <v>1568</v>
      </c>
      <c r="U181" s="130">
        <v>50</v>
      </c>
      <c r="V181" s="130">
        <v>38</v>
      </c>
      <c r="W181" s="130">
        <v>1.4</v>
      </c>
      <c r="X181" s="130">
        <v>12.09</v>
      </c>
      <c r="Y181" s="130">
        <v>0.51</v>
      </c>
      <c r="Z181" s="130">
        <v>18.52</v>
      </c>
      <c r="AA181" s="130">
        <v>0.7</v>
      </c>
      <c r="AB181" s="130">
        <v>150.69999999999999</v>
      </c>
      <c r="AC181" s="130">
        <v>6.3</v>
      </c>
      <c r="AD181" s="130">
        <v>45.6</v>
      </c>
      <c r="AE181" s="130">
        <v>1.7</v>
      </c>
      <c r="AF181" s="130">
        <v>360</v>
      </c>
      <c r="AG181" s="130">
        <v>14</v>
      </c>
      <c r="AH181" s="130">
        <v>36.1</v>
      </c>
      <c r="AI181" s="130">
        <v>1.4</v>
      </c>
      <c r="AJ181" s="130">
        <v>183.6</v>
      </c>
      <c r="AK181" s="130">
        <v>6.6</v>
      </c>
      <c r="AL181" s="130">
        <v>11.99</v>
      </c>
      <c r="AM181" s="130">
        <v>0.45</v>
      </c>
      <c r="AN181" s="130">
        <v>655</v>
      </c>
      <c r="AO181" s="130">
        <v>23</v>
      </c>
      <c r="AP181" s="130">
        <v>51.3</v>
      </c>
      <c r="AQ181" s="130">
        <v>1.6</v>
      </c>
      <c r="AR181" s="130">
        <v>6.75</v>
      </c>
      <c r="AS181" s="130">
        <v>0.27</v>
      </c>
      <c r="AT181" s="130">
        <v>3.58</v>
      </c>
      <c r="AU181" s="130">
        <v>0.15</v>
      </c>
      <c r="AV181" s="130"/>
      <c r="AW181" s="130"/>
      <c r="AX181" s="130"/>
      <c r="AZ181" s="94" t="s">
        <v>483</v>
      </c>
      <c r="BA181" s="107">
        <v>0.99555555555555564</v>
      </c>
      <c r="BB181" s="107">
        <v>0.9826086956521739</v>
      </c>
      <c r="BC181" s="107">
        <v>2.0615812708142016</v>
      </c>
      <c r="BD181" s="107">
        <v>1.6895702030735933</v>
      </c>
      <c r="BE181" s="107">
        <v>1.0503921335798656</v>
      </c>
      <c r="BF181" s="107">
        <v>1.1393939393939394</v>
      </c>
      <c r="BG181" s="107">
        <v>0.93617021276595747</v>
      </c>
      <c r="BH181" s="107">
        <v>1.0588235294117647</v>
      </c>
      <c r="BI181" s="107">
        <v>0.68823529411764706</v>
      </c>
      <c r="BJ181" s="107">
        <v>1.0116129032258065</v>
      </c>
      <c r="BK181" s="107">
        <v>1</v>
      </c>
      <c r="BL181" s="107">
        <v>0.92999999999999994</v>
      </c>
      <c r="BM181" s="107">
        <v>0.88190476190476186</v>
      </c>
      <c r="BN181" s="107">
        <v>1.2056</v>
      </c>
      <c r="BO181" s="107">
        <v>0.97021276595744688</v>
      </c>
      <c r="BP181" s="107">
        <v>1.0526315789473684</v>
      </c>
      <c r="BQ181" s="107">
        <v>1.0314285714285714</v>
      </c>
      <c r="BR181" s="107">
        <v>0.99782608695652175</v>
      </c>
      <c r="BS181" s="107">
        <v>0.95920000000000005</v>
      </c>
      <c r="BT181" s="107">
        <v>0.95900439238653001</v>
      </c>
      <c r="BU181" s="107">
        <v>0.96247654784240155</v>
      </c>
      <c r="BV181" s="107">
        <v>1.0059612518628913</v>
      </c>
      <c r="BW181" s="108">
        <v>1.056047197640118</v>
      </c>
      <c r="BX181" s="94"/>
      <c r="BY181" s="107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</row>
    <row r="182" spans="1:98" ht="16" x14ac:dyDescent="0.2">
      <c r="A182" s="129" t="s">
        <v>484</v>
      </c>
      <c r="B182" s="130">
        <v>9.18</v>
      </c>
      <c r="C182" s="130">
        <v>0.33</v>
      </c>
      <c r="D182" s="130">
        <v>2.2200000000000002</v>
      </c>
      <c r="E182" s="130">
        <v>0.15</v>
      </c>
      <c r="F182" s="136">
        <v>71300</v>
      </c>
      <c r="G182" s="136">
        <v>2100</v>
      </c>
      <c r="H182" s="130">
        <v>1385</v>
      </c>
      <c r="I182" s="130">
        <v>44</v>
      </c>
      <c r="J182" s="136">
        <v>53100</v>
      </c>
      <c r="K182" s="136">
        <v>1900</v>
      </c>
      <c r="L182" s="130">
        <v>37.5</v>
      </c>
      <c r="M182" s="130">
        <v>1.3</v>
      </c>
      <c r="N182" s="130">
        <v>13620</v>
      </c>
      <c r="O182" s="130">
        <v>460</v>
      </c>
      <c r="P182" s="130">
        <v>463</v>
      </c>
      <c r="Q182" s="130">
        <v>14</v>
      </c>
      <c r="R182" s="130">
        <v>8.1</v>
      </c>
      <c r="S182" s="130">
        <v>2.5</v>
      </c>
      <c r="T182" s="130">
        <v>1565</v>
      </c>
      <c r="U182" s="130">
        <v>52</v>
      </c>
      <c r="V182" s="130">
        <v>39</v>
      </c>
      <c r="W182" s="130">
        <v>1.4</v>
      </c>
      <c r="X182" s="130">
        <v>13.06</v>
      </c>
      <c r="Y182" s="130">
        <v>0.44</v>
      </c>
      <c r="Z182" s="130">
        <v>18.88</v>
      </c>
      <c r="AA182" s="130">
        <v>0.69</v>
      </c>
      <c r="AB182" s="130">
        <v>152.30000000000001</v>
      </c>
      <c r="AC182" s="130">
        <v>5</v>
      </c>
      <c r="AD182" s="130">
        <v>47.4</v>
      </c>
      <c r="AE182" s="130">
        <v>1.4</v>
      </c>
      <c r="AF182" s="130">
        <v>361</v>
      </c>
      <c r="AG182" s="130">
        <v>12</v>
      </c>
      <c r="AH182" s="130">
        <v>36.1</v>
      </c>
      <c r="AI182" s="130">
        <v>1.1000000000000001</v>
      </c>
      <c r="AJ182" s="130">
        <v>185.6</v>
      </c>
      <c r="AK182" s="130">
        <v>6.8</v>
      </c>
      <c r="AL182" s="130">
        <v>11.59</v>
      </c>
      <c r="AM182" s="130">
        <v>0.36</v>
      </c>
      <c r="AN182" s="130">
        <v>665</v>
      </c>
      <c r="AO182" s="130">
        <v>24</v>
      </c>
      <c r="AP182" s="130">
        <v>53</v>
      </c>
      <c r="AQ182" s="130">
        <v>1.9</v>
      </c>
      <c r="AR182" s="130">
        <v>7.02</v>
      </c>
      <c r="AS182" s="130">
        <v>0.31</v>
      </c>
      <c r="AT182" s="130">
        <v>3.42</v>
      </c>
      <c r="AU182" s="130">
        <v>0.15</v>
      </c>
      <c r="AV182" s="130"/>
      <c r="AW182" s="130"/>
      <c r="AX182" s="130"/>
      <c r="AZ182" s="94" t="s">
        <v>484</v>
      </c>
      <c r="BA182" s="107">
        <v>1.02</v>
      </c>
      <c r="BB182" s="107">
        <v>0.96521739130434803</v>
      </c>
      <c r="BC182" s="107">
        <v>2.0108172997134415</v>
      </c>
      <c r="BD182" s="107">
        <v>1.7155826475490665</v>
      </c>
      <c r="BE182" s="107">
        <v>1.0523740055300164</v>
      </c>
      <c r="BF182" s="107">
        <v>1.1363636363636365</v>
      </c>
      <c r="BG182" s="107">
        <v>0.96595744680851059</v>
      </c>
      <c r="BH182" s="107">
        <v>1.0894117647058823</v>
      </c>
      <c r="BI182" s="107">
        <v>0.47647058823529409</v>
      </c>
      <c r="BJ182" s="107">
        <v>1.0096774193548388</v>
      </c>
      <c r="BK182" s="107">
        <v>1.0263157894736843</v>
      </c>
      <c r="BL182" s="107">
        <v>1.0046153846153847</v>
      </c>
      <c r="BM182" s="107">
        <v>0.89904761904761898</v>
      </c>
      <c r="BN182" s="107">
        <v>1.2184000000000001</v>
      </c>
      <c r="BO182" s="107">
        <v>1.0085106382978724</v>
      </c>
      <c r="BP182" s="107">
        <v>1.0555555555555556</v>
      </c>
      <c r="BQ182" s="107">
        <v>1.0314285714285714</v>
      </c>
      <c r="BR182" s="107">
        <v>1.008695652173913</v>
      </c>
      <c r="BS182" s="107">
        <v>0.92720000000000002</v>
      </c>
      <c r="BT182" s="107">
        <v>0.97364568081991221</v>
      </c>
      <c r="BU182" s="107">
        <v>0.99437148217636029</v>
      </c>
      <c r="BV182" s="107">
        <v>1.0461997019374067</v>
      </c>
      <c r="BW182" s="108">
        <v>1.0088495575221239</v>
      </c>
      <c r="BX182" s="94"/>
      <c r="BY182" s="107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</row>
    <row r="183" spans="1:98" ht="16" x14ac:dyDescent="0.2">
      <c r="A183" s="129" t="s">
        <v>485</v>
      </c>
      <c r="B183" s="130">
        <v>9.49</v>
      </c>
      <c r="C183" s="130">
        <v>0.36</v>
      </c>
      <c r="D183" s="130">
        <v>2.4300000000000002</v>
      </c>
      <c r="E183" s="130">
        <v>0.22</v>
      </c>
      <c r="F183" s="136">
        <v>71700</v>
      </c>
      <c r="G183" s="136">
        <v>1900</v>
      </c>
      <c r="H183" s="130">
        <v>1352</v>
      </c>
      <c r="I183" s="130">
        <v>33</v>
      </c>
      <c r="J183" s="136">
        <v>53400</v>
      </c>
      <c r="K183" s="136">
        <v>1800</v>
      </c>
      <c r="L183" s="130">
        <v>35.799999999999997</v>
      </c>
      <c r="M183" s="130">
        <v>1.2</v>
      </c>
      <c r="N183" s="130">
        <v>13300</v>
      </c>
      <c r="O183" s="130">
        <v>450</v>
      </c>
      <c r="P183" s="130">
        <v>469</v>
      </c>
      <c r="Q183" s="130">
        <v>15</v>
      </c>
      <c r="R183" s="130">
        <v>11.6</v>
      </c>
      <c r="S183" s="130">
        <v>2.1</v>
      </c>
      <c r="T183" s="130">
        <v>1610</v>
      </c>
      <c r="U183" s="130">
        <v>48</v>
      </c>
      <c r="V183" s="130">
        <v>41.2</v>
      </c>
      <c r="W183" s="130">
        <v>1.5</v>
      </c>
      <c r="X183" s="130">
        <v>12.66</v>
      </c>
      <c r="Y183" s="130">
        <v>0.5</v>
      </c>
      <c r="Z183" s="130">
        <v>18.989999999999998</v>
      </c>
      <c r="AA183" s="130">
        <v>0.64</v>
      </c>
      <c r="AB183" s="130">
        <v>152.5</v>
      </c>
      <c r="AC183" s="130">
        <v>4.4000000000000004</v>
      </c>
      <c r="AD183" s="130">
        <v>46.1</v>
      </c>
      <c r="AE183" s="130">
        <v>1.4</v>
      </c>
      <c r="AF183" s="130">
        <v>360</v>
      </c>
      <c r="AG183" s="130">
        <v>10</v>
      </c>
      <c r="AH183" s="130">
        <v>36.299999999999997</v>
      </c>
      <c r="AI183" s="130">
        <v>1</v>
      </c>
      <c r="AJ183" s="130">
        <v>181.9</v>
      </c>
      <c r="AK183" s="130">
        <v>5.8</v>
      </c>
      <c r="AL183" s="130">
        <v>11.85</v>
      </c>
      <c r="AM183" s="130">
        <v>0.47</v>
      </c>
      <c r="AN183" s="130">
        <v>677</v>
      </c>
      <c r="AO183" s="130">
        <v>17</v>
      </c>
      <c r="AP183" s="130">
        <v>54.2</v>
      </c>
      <c r="AQ183" s="130">
        <v>1.5</v>
      </c>
      <c r="AR183" s="130">
        <v>7.07</v>
      </c>
      <c r="AS183" s="130">
        <v>0.25</v>
      </c>
      <c r="AT183" s="130">
        <v>3.4</v>
      </c>
      <c r="AU183" s="130">
        <v>0.14000000000000001</v>
      </c>
      <c r="AV183" s="130"/>
      <c r="AW183" s="130"/>
      <c r="AX183" s="130"/>
      <c r="AZ183" s="94" t="s">
        <v>485</v>
      </c>
      <c r="BA183" s="107">
        <v>1.0544444444444445</v>
      </c>
      <c r="BB183" s="107">
        <v>1.0565217391304349</v>
      </c>
      <c r="BC183" s="107">
        <v>2.0220981821802773</v>
      </c>
      <c r="BD183" s="107">
        <v>1.6747059490876086</v>
      </c>
      <c r="BE183" s="107">
        <v>1.0583196213804684</v>
      </c>
      <c r="BF183" s="107">
        <v>1.0848484848484847</v>
      </c>
      <c r="BG183" s="107">
        <v>0.94326241134751776</v>
      </c>
      <c r="BH183" s="107">
        <v>1.1035294117647059</v>
      </c>
      <c r="BI183" s="107">
        <v>0.68235294117647061</v>
      </c>
      <c r="BJ183" s="107">
        <v>1.0387096774193549</v>
      </c>
      <c r="BK183" s="107">
        <v>1.0842105263157895</v>
      </c>
      <c r="BL183" s="107">
        <v>0.97384615384615381</v>
      </c>
      <c r="BM183" s="107">
        <v>0.90428571428571425</v>
      </c>
      <c r="BN183" s="107">
        <v>1.22</v>
      </c>
      <c r="BO183" s="107">
        <v>0.98085106382978726</v>
      </c>
      <c r="BP183" s="107">
        <v>1.0526315789473684</v>
      </c>
      <c r="BQ183" s="107">
        <v>1.0371428571428571</v>
      </c>
      <c r="BR183" s="107">
        <v>0.98858695652173911</v>
      </c>
      <c r="BS183" s="107">
        <v>0.94799999999999995</v>
      </c>
      <c r="BT183" s="107">
        <v>0.99121522693997077</v>
      </c>
      <c r="BU183" s="107">
        <v>1.0168855534709194</v>
      </c>
      <c r="BV183" s="107">
        <v>1.0536512667660209</v>
      </c>
      <c r="BW183" s="108">
        <v>1.0029498525073746</v>
      </c>
      <c r="BX183" s="94"/>
      <c r="BY183" s="107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</row>
    <row r="184" spans="1:98" ht="16" x14ac:dyDescent="0.2">
      <c r="A184" s="129" t="s">
        <v>486</v>
      </c>
      <c r="B184" s="130">
        <v>9.25</v>
      </c>
      <c r="C184" s="130">
        <v>0.39</v>
      </c>
      <c r="D184" s="130">
        <v>2.54</v>
      </c>
      <c r="E184" s="130">
        <v>0.19</v>
      </c>
      <c r="F184" s="136">
        <v>69800</v>
      </c>
      <c r="G184" s="136">
        <v>1900</v>
      </c>
      <c r="H184" s="130">
        <v>1420</v>
      </c>
      <c r="I184" s="130">
        <v>37</v>
      </c>
      <c r="J184" s="136">
        <v>52600</v>
      </c>
      <c r="K184" s="136">
        <v>1500</v>
      </c>
      <c r="L184" s="130">
        <v>36.200000000000003</v>
      </c>
      <c r="M184" s="130">
        <v>1.2</v>
      </c>
      <c r="N184" s="130">
        <v>13150</v>
      </c>
      <c r="O184" s="130">
        <v>500</v>
      </c>
      <c r="P184" s="130">
        <v>455</v>
      </c>
      <c r="Q184" s="130">
        <v>17</v>
      </c>
      <c r="R184" s="130">
        <v>13.8</v>
      </c>
      <c r="S184" s="130">
        <v>2.1</v>
      </c>
      <c r="T184" s="130">
        <v>1642</v>
      </c>
      <c r="U184" s="130">
        <v>42</v>
      </c>
      <c r="V184" s="130">
        <v>38.4</v>
      </c>
      <c r="W184" s="130">
        <v>1.1000000000000001</v>
      </c>
      <c r="X184" s="130">
        <v>11.97</v>
      </c>
      <c r="Y184" s="130">
        <v>0.44</v>
      </c>
      <c r="Z184" s="130">
        <v>18.66</v>
      </c>
      <c r="AA184" s="130">
        <v>0.57999999999999996</v>
      </c>
      <c r="AB184" s="130">
        <v>153.80000000000001</v>
      </c>
      <c r="AC184" s="130">
        <v>5.2</v>
      </c>
      <c r="AD184" s="130">
        <v>46.6</v>
      </c>
      <c r="AE184" s="130">
        <v>1.8</v>
      </c>
      <c r="AF184" s="130">
        <v>354</v>
      </c>
      <c r="AG184" s="130">
        <v>12</v>
      </c>
      <c r="AH184" s="130">
        <v>36</v>
      </c>
      <c r="AI184" s="130">
        <v>1.2</v>
      </c>
      <c r="AJ184" s="130">
        <v>181.4</v>
      </c>
      <c r="AK184" s="130">
        <v>6</v>
      </c>
      <c r="AL184" s="130">
        <v>11.81</v>
      </c>
      <c r="AM184" s="130">
        <v>0.46</v>
      </c>
      <c r="AN184" s="130">
        <v>674</v>
      </c>
      <c r="AO184" s="130">
        <v>22</v>
      </c>
      <c r="AP184" s="130">
        <v>53.9</v>
      </c>
      <c r="AQ184" s="130">
        <v>1.9</v>
      </c>
      <c r="AR184" s="130">
        <v>6.99</v>
      </c>
      <c r="AS184" s="130">
        <v>0.24</v>
      </c>
      <c r="AT184" s="130">
        <v>3.37</v>
      </c>
      <c r="AU184" s="130">
        <v>0.1</v>
      </c>
      <c r="AV184" s="130"/>
      <c r="AW184" s="130"/>
      <c r="AX184" s="130"/>
      <c r="AZ184" s="94" t="s">
        <v>486</v>
      </c>
      <c r="BA184" s="107">
        <v>1.0277777777777777</v>
      </c>
      <c r="BB184" s="107">
        <v>1.1043478260869566</v>
      </c>
      <c r="BC184" s="107">
        <v>1.9685139904628082</v>
      </c>
      <c r="BD184" s="107">
        <v>1.7589367216748553</v>
      </c>
      <c r="BE184" s="107">
        <v>1.0424646457792628</v>
      </c>
      <c r="BF184" s="107">
        <v>1.0969696969696972</v>
      </c>
      <c r="BG184" s="107">
        <v>0.93262411347517726</v>
      </c>
      <c r="BH184" s="107">
        <v>1.0705882352941176</v>
      </c>
      <c r="BI184" s="107">
        <v>0.81176470588235294</v>
      </c>
      <c r="BJ184" s="107">
        <v>1.0593548387096774</v>
      </c>
      <c r="BK184" s="107">
        <v>1.0105263157894737</v>
      </c>
      <c r="BL184" s="107">
        <v>0.92076923076923078</v>
      </c>
      <c r="BM184" s="107">
        <v>0.88857142857142857</v>
      </c>
      <c r="BN184" s="107">
        <v>1.2304000000000002</v>
      </c>
      <c r="BO184" s="107">
        <v>0.99148936170212765</v>
      </c>
      <c r="BP184" s="107">
        <v>1.0350877192982457</v>
      </c>
      <c r="BQ184" s="107">
        <v>1.0285714285714285</v>
      </c>
      <c r="BR184" s="107">
        <v>0.98586956521739133</v>
      </c>
      <c r="BS184" s="107">
        <v>0.94480000000000008</v>
      </c>
      <c r="BT184" s="107">
        <v>0.98682284040995605</v>
      </c>
      <c r="BU184" s="107">
        <v>1.0112570356472796</v>
      </c>
      <c r="BV184" s="107">
        <v>1.0417287630402385</v>
      </c>
      <c r="BW184" s="108">
        <v>0.99410029498525077</v>
      </c>
      <c r="BX184" s="94"/>
      <c r="BY184" s="107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</row>
    <row r="185" spans="1:98" ht="16" x14ac:dyDescent="0.2">
      <c r="A185" s="129" t="s">
        <v>487</v>
      </c>
      <c r="B185" s="130">
        <v>9.2100000000000009</v>
      </c>
      <c r="C185" s="130">
        <v>0.31</v>
      </c>
      <c r="D185" s="130">
        <v>2.37</v>
      </c>
      <c r="E185" s="130">
        <v>0.23</v>
      </c>
      <c r="F185" s="136">
        <v>70000</v>
      </c>
      <c r="G185" s="136">
        <v>1500</v>
      </c>
      <c r="H185" s="130">
        <v>1344</v>
      </c>
      <c r="I185" s="130">
        <v>35</v>
      </c>
      <c r="J185" s="136">
        <v>53100</v>
      </c>
      <c r="K185" s="136">
        <v>1800</v>
      </c>
      <c r="L185" s="130">
        <v>36.299999999999997</v>
      </c>
      <c r="M185" s="130">
        <v>1.1000000000000001</v>
      </c>
      <c r="N185" s="130">
        <v>13370</v>
      </c>
      <c r="O185" s="130">
        <v>370</v>
      </c>
      <c r="P185" s="130">
        <v>450</v>
      </c>
      <c r="Q185" s="130">
        <v>13</v>
      </c>
      <c r="R185" s="130">
        <v>10.4</v>
      </c>
      <c r="S185" s="130">
        <v>2.4</v>
      </c>
      <c r="T185" s="130">
        <v>1644</v>
      </c>
      <c r="U185" s="130">
        <v>56</v>
      </c>
      <c r="V185" s="130">
        <v>40</v>
      </c>
      <c r="W185" s="130">
        <v>1.2</v>
      </c>
      <c r="X185" s="130">
        <v>13.04</v>
      </c>
      <c r="Y185" s="130">
        <v>0.49</v>
      </c>
      <c r="Z185" s="130">
        <v>19.11</v>
      </c>
      <c r="AA185" s="130">
        <v>0.69</v>
      </c>
      <c r="AB185" s="130">
        <v>154.1</v>
      </c>
      <c r="AC185" s="130">
        <v>5</v>
      </c>
      <c r="AD185" s="130">
        <v>46.9</v>
      </c>
      <c r="AE185" s="130">
        <v>1.5</v>
      </c>
      <c r="AF185" s="130">
        <v>355.8</v>
      </c>
      <c r="AG185" s="130">
        <v>9.4</v>
      </c>
      <c r="AH185" s="130">
        <v>36.6</v>
      </c>
      <c r="AI185" s="130">
        <v>1.1000000000000001</v>
      </c>
      <c r="AJ185" s="130">
        <v>183.2</v>
      </c>
      <c r="AK185" s="130">
        <v>6.1</v>
      </c>
      <c r="AL185" s="130">
        <v>11.69</v>
      </c>
      <c r="AM185" s="130">
        <v>0.4</v>
      </c>
      <c r="AN185" s="130">
        <v>654</v>
      </c>
      <c r="AO185" s="130">
        <v>18</v>
      </c>
      <c r="AP185" s="130">
        <v>52.9</v>
      </c>
      <c r="AQ185" s="130">
        <v>1.6</v>
      </c>
      <c r="AR185" s="130">
        <v>6.92</v>
      </c>
      <c r="AS185" s="130">
        <v>0.23</v>
      </c>
      <c r="AT185" s="130">
        <v>3.3650000000000002</v>
      </c>
      <c r="AU185" s="130">
        <v>0.09</v>
      </c>
      <c r="AV185" s="130"/>
      <c r="AW185" s="130"/>
      <c r="AX185" s="130"/>
      <c r="AZ185" s="94" t="s">
        <v>487</v>
      </c>
      <c r="BA185" s="107">
        <v>1.0233333333333334</v>
      </c>
      <c r="BB185" s="107">
        <v>1.0304347826086957</v>
      </c>
      <c r="BC185" s="107">
        <v>1.9741544316962258</v>
      </c>
      <c r="BD185" s="107">
        <v>1.6647964464302856</v>
      </c>
      <c r="BE185" s="107">
        <v>1.0523740055300164</v>
      </c>
      <c r="BF185" s="107">
        <v>1.0999999999999999</v>
      </c>
      <c r="BG185" s="107">
        <v>0.94822695035460991</v>
      </c>
      <c r="BH185" s="107">
        <v>1.0588235294117647</v>
      </c>
      <c r="BI185" s="107">
        <v>0.61176470588235299</v>
      </c>
      <c r="BJ185" s="107">
        <v>1.0606451612903225</v>
      </c>
      <c r="BK185" s="107">
        <v>1.0526315789473684</v>
      </c>
      <c r="BL185" s="107">
        <v>1.003076923076923</v>
      </c>
      <c r="BM185" s="107">
        <v>0.90999999999999992</v>
      </c>
      <c r="BN185" s="107">
        <v>1.2327999999999999</v>
      </c>
      <c r="BO185" s="107">
        <v>0.99787234042553186</v>
      </c>
      <c r="BP185" s="107">
        <v>1.0403508771929826</v>
      </c>
      <c r="BQ185" s="107">
        <v>1.0457142857142858</v>
      </c>
      <c r="BR185" s="107">
        <v>0.99565217391304339</v>
      </c>
      <c r="BS185" s="107">
        <v>0.93519999999999992</v>
      </c>
      <c r="BT185" s="107">
        <v>0.95754026354319177</v>
      </c>
      <c r="BU185" s="107">
        <v>0.99249530956848031</v>
      </c>
      <c r="BV185" s="107">
        <v>1.0312965722801788</v>
      </c>
      <c r="BW185" s="108">
        <v>0.99262536873156348</v>
      </c>
      <c r="BX185" s="94"/>
      <c r="BY185" s="107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</row>
    <row r="186" spans="1:98" ht="16" x14ac:dyDescent="0.2">
      <c r="A186" s="129" t="s">
        <v>488</v>
      </c>
      <c r="B186" s="130">
        <v>9.16</v>
      </c>
      <c r="C186" s="130">
        <v>0.33</v>
      </c>
      <c r="D186" s="130">
        <v>2.5</v>
      </c>
      <c r="E186" s="130">
        <v>0.17</v>
      </c>
      <c r="F186" s="136">
        <v>70900</v>
      </c>
      <c r="G186" s="136">
        <v>1700</v>
      </c>
      <c r="H186" s="130">
        <v>1366</v>
      </c>
      <c r="I186" s="130">
        <v>43</v>
      </c>
      <c r="J186" s="136">
        <v>53300</v>
      </c>
      <c r="K186" s="136">
        <v>1600</v>
      </c>
      <c r="L186" s="130">
        <v>35.700000000000003</v>
      </c>
      <c r="M186" s="130">
        <v>1</v>
      </c>
      <c r="N186" s="130">
        <v>13530</v>
      </c>
      <c r="O186" s="130">
        <v>410</v>
      </c>
      <c r="P186" s="130">
        <v>465</v>
      </c>
      <c r="Q186" s="130">
        <v>19</v>
      </c>
      <c r="R186" s="130">
        <v>13.7</v>
      </c>
      <c r="S186" s="130">
        <v>2.2000000000000002</v>
      </c>
      <c r="T186" s="130">
        <v>1635</v>
      </c>
      <c r="U186" s="130">
        <v>38</v>
      </c>
      <c r="V186" s="130">
        <v>38.799999999999997</v>
      </c>
      <c r="W186" s="130">
        <v>1.1000000000000001</v>
      </c>
      <c r="X186" s="130">
        <v>12.58</v>
      </c>
      <c r="Y186" s="130">
        <v>0.41</v>
      </c>
      <c r="Z186" s="130">
        <v>18.78</v>
      </c>
      <c r="AA186" s="130">
        <v>0.64</v>
      </c>
      <c r="AB186" s="130">
        <v>151.69999999999999</v>
      </c>
      <c r="AC186" s="130">
        <v>6</v>
      </c>
      <c r="AD186" s="130">
        <v>46.9</v>
      </c>
      <c r="AE186" s="130">
        <v>1.3</v>
      </c>
      <c r="AF186" s="130">
        <v>360</v>
      </c>
      <c r="AG186" s="130">
        <v>11</v>
      </c>
      <c r="AH186" s="130">
        <v>35.6</v>
      </c>
      <c r="AI186" s="130">
        <v>1.3</v>
      </c>
      <c r="AJ186" s="130">
        <v>183.5</v>
      </c>
      <c r="AK186" s="130">
        <v>6.5</v>
      </c>
      <c r="AL186" s="130">
        <v>11.89</v>
      </c>
      <c r="AM186" s="130">
        <v>0.48</v>
      </c>
      <c r="AN186" s="130">
        <v>676</v>
      </c>
      <c r="AO186" s="130">
        <v>20</v>
      </c>
      <c r="AP186" s="130">
        <v>53.6</v>
      </c>
      <c r="AQ186" s="130">
        <v>1.7</v>
      </c>
      <c r="AR186" s="130">
        <v>6.92</v>
      </c>
      <c r="AS186" s="130">
        <v>0.24</v>
      </c>
      <c r="AT186" s="130">
        <v>3.32</v>
      </c>
      <c r="AU186" s="130">
        <v>0.12</v>
      </c>
      <c r="AV186" s="130"/>
      <c r="AW186" s="130"/>
      <c r="AX186" s="130"/>
      <c r="AZ186" s="94" t="s">
        <v>488</v>
      </c>
      <c r="BA186" s="107">
        <v>1.0177777777777779</v>
      </c>
      <c r="BB186" s="107">
        <v>1.0869565217391306</v>
      </c>
      <c r="BC186" s="107">
        <v>1.9995364172466059</v>
      </c>
      <c r="BD186" s="107">
        <v>1.6920475787379241</v>
      </c>
      <c r="BE186" s="107">
        <v>1.0563377494303177</v>
      </c>
      <c r="BF186" s="107">
        <v>1.081818181818182</v>
      </c>
      <c r="BG186" s="107">
        <v>0.95957446808510638</v>
      </c>
      <c r="BH186" s="107">
        <v>1.0941176470588236</v>
      </c>
      <c r="BI186" s="107">
        <v>0.80588235294117638</v>
      </c>
      <c r="BJ186" s="107">
        <v>1.0548387096774194</v>
      </c>
      <c r="BK186" s="107">
        <v>1.0210526315789472</v>
      </c>
      <c r="BL186" s="107">
        <v>0.96769230769230774</v>
      </c>
      <c r="BM186" s="107">
        <v>0.89428571428571435</v>
      </c>
      <c r="BN186" s="107">
        <v>1.2136</v>
      </c>
      <c r="BO186" s="107">
        <v>0.99787234042553186</v>
      </c>
      <c r="BP186" s="107">
        <v>1.0526315789473684</v>
      </c>
      <c r="BQ186" s="107">
        <v>1.0171428571428571</v>
      </c>
      <c r="BR186" s="107">
        <v>0.99728260869565222</v>
      </c>
      <c r="BS186" s="107">
        <v>0.95120000000000005</v>
      </c>
      <c r="BT186" s="107">
        <v>0.98975109809663253</v>
      </c>
      <c r="BU186" s="107">
        <v>1.0056285178236399</v>
      </c>
      <c r="BV186" s="107">
        <v>1.0312965722801788</v>
      </c>
      <c r="BW186" s="108">
        <v>0.97935103244837751</v>
      </c>
      <c r="BX186" s="94"/>
      <c r="BY186" s="107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</row>
    <row r="187" spans="1:98" ht="16" x14ac:dyDescent="0.2">
      <c r="A187" s="129" t="s">
        <v>489</v>
      </c>
      <c r="B187" s="130">
        <v>8.99</v>
      </c>
      <c r="C187" s="130">
        <v>0.3</v>
      </c>
      <c r="D187" s="130">
        <v>2.44</v>
      </c>
      <c r="E187" s="130">
        <v>0.2</v>
      </c>
      <c r="F187" s="136">
        <v>69300</v>
      </c>
      <c r="G187" s="136">
        <v>1800</v>
      </c>
      <c r="H187" s="130">
        <v>1347</v>
      </c>
      <c r="I187" s="130">
        <v>37</v>
      </c>
      <c r="J187" s="136">
        <v>51600</v>
      </c>
      <c r="K187" s="136">
        <v>2400</v>
      </c>
      <c r="L187" s="130">
        <v>35.6</v>
      </c>
      <c r="M187" s="130">
        <v>1.7</v>
      </c>
      <c r="N187" s="130">
        <v>13060</v>
      </c>
      <c r="O187" s="130">
        <v>510</v>
      </c>
      <c r="P187" s="130">
        <v>447</v>
      </c>
      <c r="Q187" s="130">
        <v>16</v>
      </c>
      <c r="R187" s="130">
        <v>9.8000000000000007</v>
      </c>
      <c r="S187" s="130">
        <v>2.1</v>
      </c>
      <c r="T187" s="130">
        <v>1571</v>
      </c>
      <c r="U187" s="130">
        <v>52</v>
      </c>
      <c r="V187" s="130">
        <v>37.700000000000003</v>
      </c>
      <c r="W187" s="130">
        <v>1.6</v>
      </c>
      <c r="X187" s="130">
        <v>12.41</v>
      </c>
      <c r="Y187" s="130">
        <v>0.56999999999999995</v>
      </c>
      <c r="Z187" s="130">
        <v>18.670000000000002</v>
      </c>
      <c r="AA187" s="130">
        <v>0.76</v>
      </c>
      <c r="AB187" s="130">
        <v>148.69999999999999</v>
      </c>
      <c r="AC187" s="130">
        <v>5.3</v>
      </c>
      <c r="AD187" s="130">
        <v>46.6</v>
      </c>
      <c r="AE187" s="130">
        <v>1.8</v>
      </c>
      <c r="AF187" s="130">
        <v>351</v>
      </c>
      <c r="AG187" s="130">
        <v>12</v>
      </c>
      <c r="AH187" s="130">
        <v>35.299999999999997</v>
      </c>
      <c r="AI187" s="130">
        <v>1.2</v>
      </c>
      <c r="AJ187" s="130">
        <v>179.4</v>
      </c>
      <c r="AK187" s="130">
        <v>6.9</v>
      </c>
      <c r="AL187" s="130">
        <v>11.21</v>
      </c>
      <c r="AM187" s="130">
        <v>0.49</v>
      </c>
      <c r="AN187" s="130">
        <v>664</v>
      </c>
      <c r="AO187" s="130">
        <v>22</v>
      </c>
      <c r="AP187" s="130">
        <v>52</v>
      </c>
      <c r="AQ187" s="130">
        <v>1.8</v>
      </c>
      <c r="AR187" s="130">
        <v>6.82</v>
      </c>
      <c r="AS187" s="130">
        <v>0.28999999999999998</v>
      </c>
      <c r="AT187" s="130">
        <v>3.32</v>
      </c>
      <c r="AU187" s="130">
        <v>0.17</v>
      </c>
      <c r="AV187" s="130"/>
      <c r="AW187" s="130"/>
      <c r="AX187" s="130"/>
      <c r="AZ187" s="94" t="s">
        <v>489</v>
      </c>
      <c r="BA187" s="107">
        <v>0.99888888888888894</v>
      </c>
      <c r="BB187" s="107">
        <v>1.0608695652173914</v>
      </c>
      <c r="BC187" s="107">
        <v>1.9544128873792637</v>
      </c>
      <c r="BD187" s="107">
        <v>1.6685125099267817</v>
      </c>
      <c r="BE187" s="107">
        <v>1.0226459262777559</v>
      </c>
      <c r="BF187" s="107">
        <v>1.0787878787878789</v>
      </c>
      <c r="BG187" s="107">
        <v>0.92624113475177305</v>
      </c>
      <c r="BH187" s="107">
        <v>1.0517647058823529</v>
      </c>
      <c r="BI187" s="107">
        <v>0.57647058823529418</v>
      </c>
      <c r="BJ187" s="107">
        <v>1.0135483870967741</v>
      </c>
      <c r="BK187" s="107">
        <v>0.99210526315789482</v>
      </c>
      <c r="BL187" s="107">
        <v>0.95461538461538464</v>
      </c>
      <c r="BM187" s="107">
        <v>0.88904761904761909</v>
      </c>
      <c r="BN187" s="107">
        <v>1.1896</v>
      </c>
      <c r="BO187" s="107">
        <v>0.99148936170212765</v>
      </c>
      <c r="BP187" s="107">
        <v>1.0263157894736843</v>
      </c>
      <c r="BQ187" s="107">
        <v>1.0085714285714285</v>
      </c>
      <c r="BR187" s="107">
        <v>0.97499999999999998</v>
      </c>
      <c r="BS187" s="107">
        <v>0.89680000000000004</v>
      </c>
      <c r="BT187" s="107">
        <v>0.97218155197657397</v>
      </c>
      <c r="BU187" s="107">
        <v>0.97560975609756106</v>
      </c>
      <c r="BV187" s="107">
        <v>1.0163934426229508</v>
      </c>
      <c r="BW187" s="108">
        <v>0.97935103244837751</v>
      </c>
      <c r="BX187" s="94"/>
      <c r="BY187" s="107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/>
      <c r="CK187" s="94"/>
      <c r="CL187" s="94"/>
      <c r="CM187" s="94"/>
      <c r="CN187" s="94"/>
      <c r="CO187" s="94"/>
      <c r="CP187" s="94"/>
      <c r="CQ187" s="94"/>
      <c r="CR187" s="94"/>
      <c r="CS187" s="94"/>
      <c r="CT187" s="94"/>
    </row>
    <row r="188" spans="1:98" ht="16" x14ac:dyDescent="0.2">
      <c r="A188" s="137" t="s">
        <v>496</v>
      </c>
      <c r="B188" s="138">
        <v>9.1262499999999989</v>
      </c>
      <c r="C188" s="132"/>
      <c r="D188" s="138">
        <v>2.4212500000000001</v>
      </c>
      <c r="E188" s="132"/>
      <c r="F188" s="138">
        <v>71100</v>
      </c>
      <c r="G188" s="132"/>
      <c r="H188" s="138">
        <v>1369</v>
      </c>
      <c r="I188" s="132"/>
      <c r="J188" s="138">
        <v>52775</v>
      </c>
      <c r="K188" s="132"/>
      <c r="L188" s="138">
        <v>36.425000000000004</v>
      </c>
      <c r="M188" s="132"/>
      <c r="N188" s="138">
        <v>13315</v>
      </c>
      <c r="O188" s="132"/>
      <c r="P188" s="138">
        <v>455.625</v>
      </c>
      <c r="Q188" s="132"/>
      <c r="R188" s="138">
        <v>11.100000000000001</v>
      </c>
      <c r="S188" s="132"/>
      <c r="T188" s="138">
        <v>1600.875</v>
      </c>
      <c r="U188" s="132"/>
      <c r="V188" s="138">
        <v>38.9</v>
      </c>
      <c r="W188" s="132"/>
      <c r="X188" s="138">
        <v>12.639999999999999</v>
      </c>
      <c r="Y188" s="138"/>
      <c r="Z188" s="138">
        <v>18.852499999999999</v>
      </c>
      <c r="AA188" s="138"/>
      <c r="AB188" s="138">
        <v>152.44999999999999</v>
      </c>
      <c r="AC188" s="132"/>
      <c r="AD188" s="138">
        <v>46.674999999999997</v>
      </c>
      <c r="AE188" s="132"/>
      <c r="AF188" s="138">
        <v>358.6</v>
      </c>
      <c r="AG188" s="132"/>
      <c r="AH188" s="138">
        <v>36.112499999999997</v>
      </c>
      <c r="AI188" s="132"/>
      <c r="AJ188" s="138">
        <v>183.32500000000002</v>
      </c>
      <c r="AK188" s="132"/>
      <c r="AL188" s="138">
        <v>11.723750000000003</v>
      </c>
      <c r="AM188" s="132"/>
      <c r="AN188" s="138">
        <v>665.875</v>
      </c>
      <c r="AO188" s="132"/>
      <c r="AP188" s="138">
        <v>52.949999999999996</v>
      </c>
      <c r="AQ188" s="132"/>
      <c r="AR188" s="138">
        <v>6.91</v>
      </c>
      <c r="AS188" s="132"/>
      <c r="AT188" s="138">
        <v>3.3968750000000005</v>
      </c>
      <c r="AU188" s="130"/>
      <c r="AV188" s="130"/>
      <c r="AW188" s="130"/>
      <c r="AX188" s="130"/>
      <c r="AZ188" s="112" t="s">
        <v>947</v>
      </c>
      <c r="BA188" s="133">
        <v>1.0140277777777778</v>
      </c>
      <c r="BB188" s="133">
        <v>1.0527173913043479</v>
      </c>
      <c r="BC188" s="133">
        <v>2.005176858480024</v>
      </c>
      <c r="BD188" s="133">
        <v>1.6957636422344202</v>
      </c>
      <c r="BE188" s="133">
        <v>1.0459329216920266</v>
      </c>
      <c r="BF188" s="133">
        <v>1.1037878787878788</v>
      </c>
      <c r="BG188" s="133">
        <v>0.94432624113475183</v>
      </c>
      <c r="BH188" s="133">
        <v>1.0720588235294115</v>
      </c>
      <c r="BI188" s="133">
        <v>0.65294117647058825</v>
      </c>
      <c r="BJ188" s="133">
        <v>1.0328225806451612</v>
      </c>
      <c r="BK188" s="133">
        <v>1.0236842105263158</v>
      </c>
      <c r="BL188" s="133">
        <v>0.97230769230769232</v>
      </c>
      <c r="BM188" s="133">
        <v>0.89773809523809522</v>
      </c>
      <c r="BN188" s="133">
        <v>1.2196</v>
      </c>
      <c r="BO188" s="133">
        <v>0.99308510638297864</v>
      </c>
      <c r="BP188" s="133">
        <v>1.0485380116959064</v>
      </c>
      <c r="BQ188" s="133">
        <v>1.0317857142857141</v>
      </c>
      <c r="BR188" s="133">
        <v>0.99633152173913042</v>
      </c>
      <c r="BS188" s="133">
        <v>0.93789999999999996</v>
      </c>
      <c r="BT188" s="133">
        <v>0.97492679355783307</v>
      </c>
      <c r="BU188" s="133">
        <v>0.99343339587242019</v>
      </c>
      <c r="BV188" s="133">
        <v>1.0298062593144561</v>
      </c>
      <c r="BW188" s="134">
        <v>1.0020280235988202</v>
      </c>
      <c r="BX188" s="94"/>
      <c r="BY188" s="112"/>
      <c r="BZ188" s="94"/>
      <c r="CA188" s="94"/>
      <c r="CB188" s="94"/>
      <c r="CC188" s="94"/>
      <c r="CD188" s="94"/>
      <c r="CE188" s="94"/>
      <c r="CF188" s="94"/>
      <c r="CG188" s="94"/>
      <c r="CH188" s="94"/>
      <c r="CI188" s="94"/>
      <c r="CJ188" s="94"/>
      <c r="CK188" s="94"/>
      <c r="CL188" s="94"/>
      <c r="CM188" s="94"/>
      <c r="CN188" s="94"/>
      <c r="CO188" s="94"/>
      <c r="CP188" s="94"/>
      <c r="CQ188" s="94"/>
      <c r="CR188" s="94"/>
      <c r="CS188" s="94"/>
      <c r="CT188" s="94"/>
    </row>
    <row r="189" spans="1:98" ht="16" x14ac:dyDescent="0.2">
      <c r="A189" s="137" t="s">
        <v>498</v>
      </c>
      <c r="B189" s="139">
        <v>2.3855505766713254E-2</v>
      </c>
      <c r="C189" s="132"/>
      <c r="D189" s="139">
        <v>5.5298274484700684E-2</v>
      </c>
      <c r="E189" s="132"/>
      <c r="F189" s="139">
        <v>1.9269882294328848E-2</v>
      </c>
      <c r="G189" s="132"/>
      <c r="H189" s="139">
        <v>1.8133749089134645E-2</v>
      </c>
      <c r="I189" s="132"/>
      <c r="J189" s="139">
        <v>1.1973293932244148E-2</v>
      </c>
      <c r="K189" s="132"/>
      <c r="L189" s="139">
        <v>2.1454553421485011E-2</v>
      </c>
      <c r="M189" s="132"/>
      <c r="N189" s="139">
        <v>1.4153386657940373E-2</v>
      </c>
      <c r="O189" s="132"/>
      <c r="P189" s="139">
        <v>1.9487844015616221E-2</v>
      </c>
      <c r="Q189" s="132"/>
      <c r="R189" s="139">
        <v>0.17953552630601513</v>
      </c>
      <c r="S189" s="132"/>
      <c r="T189" s="139">
        <v>2.2264587401878189E-2</v>
      </c>
      <c r="U189" s="132"/>
      <c r="V189" s="139">
        <v>3.0198817800695974E-2</v>
      </c>
      <c r="W189" s="132"/>
      <c r="X189" s="139">
        <v>3.774796698941791E-2</v>
      </c>
      <c r="Y189" s="139"/>
      <c r="Z189" s="139">
        <v>1.2678996474862562E-2</v>
      </c>
      <c r="AA189" s="139"/>
      <c r="AB189" s="139">
        <v>1.4345519361484087E-2</v>
      </c>
      <c r="AC189" s="132"/>
      <c r="AD189" s="139">
        <v>1.2842088191847699E-2</v>
      </c>
      <c r="AE189" s="132"/>
      <c r="AF189" s="139">
        <v>1.370038101200202E-2</v>
      </c>
      <c r="AG189" s="132"/>
      <c r="AH189" s="139">
        <v>1.4153719834033145E-2</v>
      </c>
      <c r="AI189" s="132"/>
      <c r="AJ189" s="139">
        <v>1.4327828402191699E-2</v>
      </c>
      <c r="AK189" s="132"/>
      <c r="AL189" s="139">
        <v>2.0546966283752775E-2</v>
      </c>
      <c r="AM189" s="132"/>
      <c r="AN189" s="139">
        <v>1.3562157465339404E-2</v>
      </c>
      <c r="AO189" s="132"/>
      <c r="AP189" s="139">
        <v>1.8310405504877562E-2</v>
      </c>
      <c r="AQ189" s="132"/>
      <c r="AR189" s="139">
        <v>1.6626809396636837E-2</v>
      </c>
      <c r="AS189" s="132"/>
      <c r="AT189" s="139">
        <v>2.4287825010735141E-2</v>
      </c>
      <c r="AU189" s="130"/>
      <c r="AV189" s="130"/>
      <c r="AW189" s="130"/>
      <c r="AX189" s="130"/>
      <c r="AZ189" s="94"/>
      <c r="BA189" s="94"/>
      <c r="BB189" s="94"/>
      <c r="BC189" s="94"/>
      <c r="BD189" s="94"/>
      <c r="BE189" s="94"/>
      <c r="BF189" s="94"/>
      <c r="BG189" s="94"/>
      <c r="BH189" s="94"/>
      <c r="BI189" s="94"/>
      <c r="BJ189" s="94"/>
      <c r="BK189" s="94"/>
      <c r="BL189" s="94"/>
      <c r="BM189" s="94"/>
      <c r="BN189" s="94"/>
      <c r="BO189" s="94"/>
      <c r="BP189" s="94"/>
      <c r="BQ189" s="94"/>
      <c r="BR189" s="94"/>
      <c r="BS189" s="94"/>
      <c r="BT189" s="94"/>
      <c r="BU189" s="94"/>
      <c r="BV189" s="94"/>
      <c r="BW189" s="99"/>
      <c r="BX189" s="94"/>
      <c r="BY189" s="94"/>
      <c r="BZ189" s="94"/>
      <c r="CA189" s="94"/>
      <c r="CB189" s="94"/>
      <c r="CC189" s="94"/>
      <c r="CD189" s="94"/>
      <c r="CE189" s="94"/>
      <c r="CF189" s="94"/>
      <c r="CG189" s="94"/>
      <c r="CH189" s="94"/>
      <c r="CI189" s="94"/>
      <c r="CJ189" s="94"/>
      <c r="CK189" s="94"/>
      <c r="CL189" s="94"/>
      <c r="CM189" s="94"/>
      <c r="CN189" s="94"/>
      <c r="CO189" s="94"/>
      <c r="CP189" s="94"/>
      <c r="CQ189" s="94"/>
      <c r="CR189" s="94"/>
      <c r="CS189" s="94"/>
      <c r="CT189" s="94"/>
    </row>
    <row r="190" spans="1:98" ht="16" x14ac:dyDescent="0.2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  <c r="AX190" s="130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  <c r="BR190" s="94"/>
      <c r="BS190" s="94"/>
      <c r="BT190" s="94"/>
      <c r="BU190" s="94"/>
      <c r="BV190" s="94"/>
      <c r="BW190" s="99"/>
      <c r="BX190" s="94"/>
      <c r="BY190" s="94"/>
      <c r="BZ190" s="94"/>
      <c r="CA190" s="94"/>
      <c r="CB190" s="94"/>
      <c r="CC190" s="94"/>
      <c r="CD190" s="94"/>
      <c r="CE190" s="94"/>
      <c r="CF190" s="94"/>
      <c r="CG190" s="94"/>
      <c r="CH190" s="94"/>
      <c r="CI190" s="94"/>
      <c r="CJ190" s="94"/>
      <c r="CK190" s="94"/>
      <c r="CL190" s="94"/>
      <c r="CM190" s="94"/>
      <c r="CN190" s="94"/>
      <c r="CO190" s="94"/>
      <c r="CP190" s="94"/>
      <c r="CQ190" s="94"/>
      <c r="CR190" s="94"/>
      <c r="CS190" s="94"/>
      <c r="CT190" s="94"/>
    </row>
    <row r="191" spans="1:98" ht="16" x14ac:dyDescent="0.2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  <c r="AX191" s="130"/>
      <c r="AZ191" s="94"/>
      <c r="BA191" s="94"/>
      <c r="BB191" s="94"/>
      <c r="BC191" s="94"/>
      <c r="BD191" s="94"/>
      <c r="BE191" s="94"/>
      <c r="BF191" s="94"/>
      <c r="BG191" s="94"/>
      <c r="BH191" s="94"/>
      <c r="BI191" s="94"/>
      <c r="BJ191" s="94"/>
      <c r="BK191" s="94"/>
      <c r="BL191" s="94"/>
      <c r="BM191" s="94"/>
      <c r="BN191" s="94"/>
      <c r="BO191" s="94"/>
      <c r="BP191" s="94"/>
      <c r="BQ191" s="94"/>
      <c r="BR191" s="94"/>
      <c r="BS191" s="94"/>
      <c r="BT191" s="94"/>
      <c r="BU191" s="94"/>
      <c r="BV191" s="94"/>
      <c r="BW191" s="99"/>
      <c r="BX191" s="94"/>
      <c r="BY191" s="94"/>
      <c r="BZ191" s="94"/>
      <c r="CA191" s="94"/>
      <c r="CB191" s="94"/>
      <c r="CC191" s="94"/>
      <c r="CD191" s="94"/>
      <c r="CE191" s="94"/>
      <c r="CF191" s="94"/>
      <c r="CG191" s="94"/>
      <c r="CH191" s="94"/>
      <c r="CI191" s="94"/>
      <c r="CJ191" s="94"/>
      <c r="CK191" s="94"/>
      <c r="CL191" s="94"/>
      <c r="CM191" s="94"/>
      <c r="CN191" s="94"/>
      <c r="CO191" s="94"/>
      <c r="CP191" s="94"/>
      <c r="CQ191" s="94"/>
      <c r="CR191" s="94"/>
      <c r="CS191" s="94"/>
      <c r="CT191" s="94"/>
    </row>
    <row r="192" spans="1:98" ht="22" thickBot="1" x14ac:dyDescent="0.25">
      <c r="A192" s="129"/>
      <c r="B192" s="87" t="s">
        <v>1010</v>
      </c>
      <c r="C192" s="87" t="s">
        <v>776</v>
      </c>
      <c r="D192" s="87" t="s">
        <v>1011</v>
      </c>
      <c r="E192" s="87" t="s">
        <v>776</v>
      </c>
      <c r="F192" s="87" t="s">
        <v>1012</v>
      </c>
      <c r="G192" s="87" t="s">
        <v>776</v>
      </c>
      <c r="H192" s="87" t="s">
        <v>1013</v>
      </c>
      <c r="I192" s="87" t="s">
        <v>776</v>
      </c>
      <c r="J192" s="87" t="s">
        <v>1014</v>
      </c>
      <c r="K192" s="87" t="s">
        <v>776</v>
      </c>
      <c r="L192" s="87" t="s">
        <v>1015</v>
      </c>
      <c r="M192" s="87" t="s">
        <v>776</v>
      </c>
      <c r="N192" s="87" t="s">
        <v>1016</v>
      </c>
      <c r="O192" s="87" t="s">
        <v>776</v>
      </c>
      <c r="P192" s="87" t="s">
        <v>1017</v>
      </c>
      <c r="Q192" s="87" t="s">
        <v>776</v>
      </c>
      <c r="R192" s="87" t="s">
        <v>1018</v>
      </c>
      <c r="S192" s="87" t="s">
        <v>776</v>
      </c>
      <c r="T192" s="87" t="s">
        <v>1019</v>
      </c>
      <c r="U192" s="87" t="s">
        <v>776</v>
      </c>
      <c r="V192" s="87" t="s">
        <v>1020</v>
      </c>
      <c r="W192" s="87" t="s">
        <v>776</v>
      </c>
      <c r="X192" s="87" t="s">
        <v>1021</v>
      </c>
      <c r="Y192" s="87" t="s">
        <v>776</v>
      </c>
      <c r="Z192" s="87" t="s">
        <v>1022</v>
      </c>
      <c r="AA192" s="87" t="s">
        <v>776</v>
      </c>
      <c r="AB192" s="87" t="s">
        <v>1023</v>
      </c>
      <c r="AC192" s="87" t="s">
        <v>776</v>
      </c>
      <c r="AD192" s="87" t="s">
        <v>1024</v>
      </c>
      <c r="AE192" s="87" t="s">
        <v>776</v>
      </c>
      <c r="AF192" s="87" t="s">
        <v>1025</v>
      </c>
      <c r="AG192" s="87" t="s">
        <v>776</v>
      </c>
      <c r="AH192" s="87" t="s">
        <v>1026</v>
      </c>
      <c r="AI192" s="87" t="s">
        <v>776</v>
      </c>
      <c r="AJ192" s="87" t="s">
        <v>1027</v>
      </c>
      <c r="AK192" s="87" t="s">
        <v>776</v>
      </c>
      <c r="AL192" s="87" t="s">
        <v>1028</v>
      </c>
      <c r="AM192" s="87" t="s">
        <v>776</v>
      </c>
      <c r="AN192" s="87" t="s">
        <v>1029</v>
      </c>
      <c r="AO192" s="87" t="s">
        <v>776</v>
      </c>
      <c r="AP192" s="87" t="s">
        <v>1030</v>
      </c>
      <c r="AQ192" s="87" t="s">
        <v>776</v>
      </c>
      <c r="AR192" s="87" t="s">
        <v>1031</v>
      </c>
      <c r="AS192" s="87" t="s">
        <v>776</v>
      </c>
      <c r="AT192" s="87" t="s">
        <v>1032</v>
      </c>
      <c r="AU192" s="87" t="s">
        <v>776</v>
      </c>
      <c r="AV192" s="130"/>
      <c r="AW192" s="130"/>
      <c r="AX192" s="130"/>
      <c r="AZ192" s="94"/>
      <c r="BA192" s="94"/>
      <c r="BB192" s="94"/>
      <c r="BC192" s="94"/>
      <c r="BD192" s="94"/>
      <c r="BE192" s="94"/>
      <c r="BF192" s="94"/>
      <c r="BG192" s="94"/>
      <c r="BH192" s="94"/>
      <c r="BI192" s="94"/>
      <c r="BJ192" s="94"/>
      <c r="BK192" s="94"/>
      <c r="BL192" s="94"/>
      <c r="BM192" s="94"/>
      <c r="BN192" s="94"/>
      <c r="BO192" s="94"/>
      <c r="BP192" s="94"/>
      <c r="BQ192" s="94"/>
      <c r="BR192" s="94"/>
      <c r="BS192" s="94"/>
      <c r="BT192" s="94"/>
      <c r="BU192" s="94"/>
      <c r="BV192" s="94"/>
      <c r="BW192" s="99"/>
      <c r="BX192" s="94"/>
      <c r="BY192" s="94"/>
      <c r="BZ192" s="94"/>
      <c r="CA192" s="94"/>
      <c r="CB192" s="94"/>
      <c r="CC192" s="94"/>
      <c r="CD192" s="94"/>
      <c r="CE192" s="94"/>
      <c r="CF192" s="94"/>
      <c r="CG192" s="94"/>
      <c r="CH192" s="94"/>
      <c r="CI192" s="94"/>
      <c r="CJ192" s="94"/>
      <c r="CK192" s="94"/>
      <c r="CL192" s="94"/>
      <c r="CM192" s="94"/>
      <c r="CN192" s="94"/>
      <c r="CO192" s="94"/>
      <c r="CP192" s="94"/>
      <c r="CQ192" s="94"/>
      <c r="CR192" s="94"/>
      <c r="CS192" s="94"/>
      <c r="CT192" s="94"/>
    </row>
    <row r="193" spans="1:98" ht="16" x14ac:dyDescent="0.2">
      <c r="A193" s="91" t="s">
        <v>889</v>
      </c>
      <c r="B193" s="95">
        <v>4.4000000000000004</v>
      </c>
      <c r="C193" s="95">
        <v>0.8</v>
      </c>
      <c r="D193" s="95">
        <v>1.3</v>
      </c>
      <c r="E193" s="95">
        <v>0.2</v>
      </c>
      <c r="F193" s="111">
        <v>35987.446057277361</v>
      </c>
      <c r="G193" s="95"/>
      <c r="H193" s="111">
        <v>632.75327603212622</v>
      </c>
      <c r="I193" s="111">
        <v>43.63815696773284</v>
      </c>
      <c r="J193" s="111">
        <v>81475.035663338087</v>
      </c>
      <c r="K193" s="95"/>
      <c r="L193" s="95">
        <v>33</v>
      </c>
      <c r="M193" s="95">
        <v>2</v>
      </c>
      <c r="N193" s="95">
        <v>16300</v>
      </c>
      <c r="O193" s="95">
        <v>900</v>
      </c>
      <c r="P193" s="95">
        <v>308</v>
      </c>
      <c r="Q193" s="95">
        <v>19</v>
      </c>
      <c r="R193" s="95">
        <v>293</v>
      </c>
      <c r="S193" s="95">
        <v>12</v>
      </c>
      <c r="T193" s="95">
        <v>1316.5773893431069</v>
      </c>
      <c r="U193" s="95"/>
      <c r="V193" s="95">
        <v>44</v>
      </c>
      <c r="W193" s="95">
        <v>2</v>
      </c>
      <c r="X193" s="95">
        <v>116</v>
      </c>
      <c r="Y193" s="95">
        <v>7</v>
      </c>
      <c r="Z193" s="95">
        <v>127</v>
      </c>
      <c r="AA193" s="95">
        <v>11</v>
      </c>
      <c r="AB193" s="95">
        <v>102</v>
      </c>
      <c r="AC193" s="95">
        <v>6</v>
      </c>
      <c r="AD193" s="95">
        <v>9.1999999999999993</v>
      </c>
      <c r="AE193" s="95">
        <v>0.04</v>
      </c>
      <c r="AF193" s="95">
        <v>396</v>
      </c>
      <c r="AG193" s="95">
        <v>1</v>
      </c>
      <c r="AH193" s="95">
        <v>26</v>
      </c>
      <c r="AI193" s="95">
        <v>2</v>
      </c>
      <c r="AJ193" s="95">
        <v>170</v>
      </c>
      <c r="AK193" s="95">
        <v>7</v>
      </c>
      <c r="AL193" s="95">
        <v>18.3</v>
      </c>
      <c r="AM193" s="95">
        <v>0.8</v>
      </c>
      <c r="AN193" s="95">
        <v>131</v>
      </c>
      <c r="AO193" s="95">
        <v>2</v>
      </c>
      <c r="AP193" s="95">
        <v>37.6</v>
      </c>
      <c r="AQ193" s="95">
        <v>0.2</v>
      </c>
      <c r="AR193" s="95">
        <v>6.16</v>
      </c>
      <c r="AS193" s="95">
        <v>0.05</v>
      </c>
      <c r="AT193" s="95">
        <v>2.0099999999999998</v>
      </c>
      <c r="AU193" s="95">
        <v>0.02</v>
      </c>
      <c r="AV193" s="130"/>
      <c r="AW193" s="130"/>
      <c r="AX193" s="130"/>
      <c r="AZ193" s="94"/>
      <c r="BA193" s="94"/>
      <c r="BB193" s="94"/>
      <c r="BC193" s="94"/>
      <c r="BD193" s="94"/>
      <c r="BE193" s="94"/>
      <c r="BF193" s="94"/>
      <c r="BG193" s="94"/>
      <c r="BH193" s="94"/>
      <c r="BI193" s="94"/>
      <c r="BJ193" s="94"/>
      <c r="BK193" s="94"/>
      <c r="BL193" s="94"/>
      <c r="BM193" s="94"/>
      <c r="BN193" s="94"/>
      <c r="BO193" s="94"/>
      <c r="BP193" s="94"/>
      <c r="BQ193" s="94"/>
      <c r="BR193" s="94"/>
      <c r="BS193" s="94"/>
      <c r="BT193" s="94"/>
      <c r="BU193" s="94"/>
      <c r="BV193" s="94"/>
      <c r="BW193" s="99"/>
      <c r="BX193" s="94"/>
      <c r="BY193" s="94"/>
      <c r="BZ193" s="94"/>
      <c r="CA193" s="94"/>
      <c r="CB193" s="94"/>
      <c r="CC193" s="94"/>
      <c r="CD193" s="94"/>
      <c r="CE193" s="94"/>
      <c r="CF193" s="94"/>
      <c r="CG193" s="94"/>
      <c r="CH193" s="94"/>
      <c r="CI193" s="94"/>
      <c r="CJ193" s="94"/>
      <c r="CK193" s="94"/>
      <c r="CL193" s="94"/>
      <c r="CM193" s="94"/>
      <c r="CN193" s="94"/>
      <c r="CO193" s="94"/>
      <c r="CP193" s="94"/>
      <c r="CQ193" s="94"/>
      <c r="CR193" s="94"/>
      <c r="CS193" s="94"/>
      <c r="CT193" s="94"/>
    </row>
    <row r="194" spans="1:98" ht="16" x14ac:dyDescent="0.2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Z194" s="94"/>
      <c r="BA194" s="94"/>
      <c r="BB194" s="94"/>
      <c r="BC194" s="94"/>
      <c r="BD194" s="94"/>
      <c r="BE194" s="94"/>
      <c r="BF194" s="94"/>
      <c r="BG194" s="94"/>
      <c r="BH194" s="94"/>
      <c r="BI194" s="94"/>
      <c r="BJ194" s="94"/>
      <c r="BK194" s="94"/>
      <c r="BL194" s="94"/>
      <c r="BM194" s="94"/>
      <c r="BN194" s="94"/>
      <c r="BO194" s="94"/>
      <c r="BP194" s="94"/>
      <c r="BQ194" s="94"/>
      <c r="BR194" s="94"/>
      <c r="BS194" s="94"/>
      <c r="BT194" s="94"/>
      <c r="BU194" s="94"/>
      <c r="BV194" s="94"/>
      <c r="BW194" s="99"/>
      <c r="BX194" s="94"/>
      <c r="BY194" s="94"/>
      <c r="BZ194" s="94"/>
      <c r="CA194" s="94"/>
      <c r="CB194" s="94"/>
      <c r="CC194" s="94"/>
      <c r="CD194" s="94"/>
      <c r="CE194" s="94"/>
      <c r="CF194" s="94"/>
      <c r="CG194" s="94"/>
      <c r="CH194" s="94"/>
      <c r="CI194" s="94"/>
      <c r="CJ194" s="94"/>
      <c r="CK194" s="94"/>
      <c r="CL194" s="94"/>
      <c r="CM194" s="94"/>
      <c r="CN194" s="94"/>
      <c r="CO194" s="94"/>
      <c r="CP194" s="94"/>
      <c r="CQ194" s="94"/>
      <c r="CR194" s="94"/>
      <c r="CS194" s="94"/>
      <c r="CT194" s="94"/>
    </row>
    <row r="195" spans="1:98" ht="22" thickBot="1" x14ac:dyDescent="0.25">
      <c r="A195" s="129"/>
      <c r="B195" s="101" t="s">
        <v>1033</v>
      </c>
      <c r="C195" s="101" t="s">
        <v>776</v>
      </c>
      <c r="D195" s="101" t="s">
        <v>1034</v>
      </c>
      <c r="E195" s="101" t="s">
        <v>776</v>
      </c>
      <c r="F195" s="101" t="s">
        <v>1035</v>
      </c>
      <c r="G195" s="101" t="s">
        <v>776</v>
      </c>
      <c r="H195" s="101" t="s">
        <v>1036</v>
      </c>
      <c r="I195" s="101" t="s">
        <v>776</v>
      </c>
      <c r="J195" s="101" t="s">
        <v>1037</v>
      </c>
      <c r="K195" s="101" t="s">
        <v>776</v>
      </c>
      <c r="L195" s="101" t="s">
        <v>1038</v>
      </c>
      <c r="M195" s="101" t="s">
        <v>776</v>
      </c>
      <c r="N195" s="101" t="s">
        <v>1039</v>
      </c>
      <c r="O195" s="101" t="s">
        <v>776</v>
      </c>
      <c r="P195" s="101" t="s">
        <v>1040</v>
      </c>
      <c r="Q195" s="101" t="s">
        <v>776</v>
      </c>
      <c r="R195" s="101" t="s">
        <v>1041</v>
      </c>
      <c r="S195" s="101" t="s">
        <v>776</v>
      </c>
      <c r="T195" s="101" t="s">
        <v>1042</v>
      </c>
      <c r="U195" s="101" t="s">
        <v>776</v>
      </c>
      <c r="V195" s="101" t="s">
        <v>1043</v>
      </c>
      <c r="W195" s="101" t="s">
        <v>776</v>
      </c>
      <c r="X195" s="101" t="s">
        <v>1044</v>
      </c>
      <c r="Y195" s="101" t="s">
        <v>776</v>
      </c>
      <c r="Z195" s="101" t="s">
        <v>1045</v>
      </c>
      <c r="AA195" s="101" t="s">
        <v>776</v>
      </c>
      <c r="AB195" s="101" t="s">
        <v>1046</v>
      </c>
      <c r="AC195" s="101" t="s">
        <v>776</v>
      </c>
      <c r="AD195" s="101" t="s">
        <v>1047</v>
      </c>
      <c r="AE195" s="101" t="s">
        <v>776</v>
      </c>
      <c r="AF195" s="101" t="s">
        <v>1048</v>
      </c>
      <c r="AG195" s="101" t="s">
        <v>776</v>
      </c>
      <c r="AH195" s="101" t="s">
        <v>1049</v>
      </c>
      <c r="AI195" s="101" t="s">
        <v>776</v>
      </c>
      <c r="AJ195" s="101" t="s">
        <v>1050</v>
      </c>
      <c r="AK195" s="101" t="s">
        <v>776</v>
      </c>
      <c r="AL195" s="101" t="s">
        <v>1051</v>
      </c>
      <c r="AM195" s="101" t="s">
        <v>776</v>
      </c>
      <c r="AN195" s="101" t="s">
        <v>1052</v>
      </c>
      <c r="AO195" s="101" t="s">
        <v>776</v>
      </c>
      <c r="AP195" s="101" t="s">
        <v>1053</v>
      </c>
      <c r="AQ195" s="101" t="s">
        <v>776</v>
      </c>
      <c r="AR195" s="101" t="s">
        <v>1054</v>
      </c>
      <c r="AS195" s="101" t="s">
        <v>776</v>
      </c>
      <c r="AT195" s="101" t="s">
        <v>1055</v>
      </c>
      <c r="AU195" s="101" t="s">
        <v>776</v>
      </c>
      <c r="AV195" s="130"/>
      <c r="AW195" s="130"/>
      <c r="AX195" s="130"/>
      <c r="AZ195" s="94"/>
      <c r="BA195" s="131" t="s">
        <v>458</v>
      </c>
      <c r="BB195" s="131" t="s">
        <v>459</v>
      </c>
      <c r="BC195" s="131" t="s">
        <v>460</v>
      </c>
      <c r="BD195" s="131" t="s">
        <v>461</v>
      </c>
      <c r="BE195" s="131" t="s">
        <v>462</v>
      </c>
      <c r="BF195" s="131" t="s">
        <v>463</v>
      </c>
      <c r="BG195" s="131" t="s">
        <v>464</v>
      </c>
      <c r="BH195" s="131" t="s">
        <v>465</v>
      </c>
      <c r="BI195" s="131" t="s">
        <v>466</v>
      </c>
      <c r="BJ195" s="131" t="s">
        <v>467</v>
      </c>
      <c r="BK195" s="131" t="s">
        <v>468</v>
      </c>
      <c r="BL195" s="131" t="s">
        <v>469</v>
      </c>
      <c r="BM195" s="131" t="s">
        <v>470</v>
      </c>
      <c r="BN195" s="131" t="s">
        <v>471</v>
      </c>
      <c r="BO195" s="131" t="s">
        <v>472</v>
      </c>
      <c r="BP195" s="131" t="s">
        <v>473</v>
      </c>
      <c r="BQ195" s="131" t="s">
        <v>474</v>
      </c>
      <c r="BR195" s="131" t="s">
        <v>475</v>
      </c>
      <c r="BS195" s="131" t="s">
        <v>476</v>
      </c>
      <c r="BT195" s="131" t="s">
        <v>477</v>
      </c>
      <c r="BU195" s="131" t="s">
        <v>478</v>
      </c>
      <c r="BV195" s="131" t="s">
        <v>479</v>
      </c>
      <c r="BW195" s="135" t="s">
        <v>480</v>
      </c>
      <c r="BX195" s="94"/>
      <c r="BY195" s="94"/>
      <c r="BZ195" s="94"/>
      <c r="CA195" s="94"/>
      <c r="CB195" s="94"/>
      <c r="CC195" s="94"/>
      <c r="CD195" s="94"/>
      <c r="CE195" s="94"/>
      <c r="CF195" s="94"/>
      <c r="CG195" s="94"/>
      <c r="CH195" s="94"/>
      <c r="CI195" s="94"/>
      <c r="CJ195" s="94"/>
      <c r="CK195" s="94"/>
      <c r="CL195" s="94"/>
      <c r="CM195" s="94"/>
      <c r="CN195" s="94"/>
      <c r="CO195" s="94"/>
      <c r="CP195" s="94"/>
      <c r="CQ195" s="94"/>
      <c r="CR195" s="94"/>
      <c r="CS195" s="94"/>
      <c r="CT195" s="94"/>
    </row>
    <row r="196" spans="1:98" ht="16" x14ac:dyDescent="0.2">
      <c r="A196" s="129" t="s">
        <v>500</v>
      </c>
      <c r="B196" s="130">
        <v>4.37</v>
      </c>
      <c r="C196" s="130">
        <v>0.17</v>
      </c>
      <c r="D196" s="130">
        <v>1.31</v>
      </c>
      <c r="E196" s="130">
        <v>0.13</v>
      </c>
      <c r="F196" s="136">
        <v>70400</v>
      </c>
      <c r="G196" s="136">
        <v>1900</v>
      </c>
      <c r="H196" s="130">
        <v>1034</v>
      </c>
      <c r="I196" s="130">
        <v>30</v>
      </c>
      <c r="J196" s="136">
        <v>83900</v>
      </c>
      <c r="K196" s="136">
        <v>3200</v>
      </c>
      <c r="L196" s="130">
        <v>33.6</v>
      </c>
      <c r="M196" s="130">
        <v>1.4</v>
      </c>
      <c r="N196" s="130">
        <v>16080</v>
      </c>
      <c r="O196" s="130">
        <v>570</v>
      </c>
      <c r="P196" s="130">
        <v>323</v>
      </c>
      <c r="Q196" s="130">
        <v>11</v>
      </c>
      <c r="R196" s="130">
        <v>285</v>
      </c>
      <c r="S196" s="130">
        <v>10</v>
      </c>
      <c r="T196" s="130">
        <v>1354</v>
      </c>
      <c r="U196" s="130">
        <v>47</v>
      </c>
      <c r="V196" s="130">
        <v>47.5</v>
      </c>
      <c r="W196" s="130">
        <v>1.7</v>
      </c>
      <c r="X196" s="130">
        <v>124.1</v>
      </c>
      <c r="Y196" s="130">
        <v>4.4000000000000004</v>
      </c>
      <c r="Z196" s="130">
        <v>132.4</v>
      </c>
      <c r="AA196" s="130">
        <v>4.8</v>
      </c>
      <c r="AB196" s="130">
        <v>118.2</v>
      </c>
      <c r="AC196" s="130">
        <v>4.5999999999999996</v>
      </c>
      <c r="AD196" s="130">
        <v>9.49</v>
      </c>
      <c r="AE196" s="130">
        <v>0.33</v>
      </c>
      <c r="AF196" s="130">
        <v>418</v>
      </c>
      <c r="AG196" s="130">
        <v>15</v>
      </c>
      <c r="AH196" s="130">
        <v>24.2</v>
      </c>
      <c r="AI196" s="130">
        <v>1.1000000000000001</v>
      </c>
      <c r="AJ196" s="130">
        <v>163.69999999999999</v>
      </c>
      <c r="AK196" s="130">
        <v>7.4</v>
      </c>
      <c r="AL196" s="130">
        <v>17.32</v>
      </c>
      <c r="AM196" s="130">
        <v>0.72</v>
      </c>
      <c r="AN196" s="130">
        <v>129.19999999999999</v>
      </c>
      <c r="AO196" s="130">
        <v>4</v>
      </c>
      <c r="AP196" s="130">
        <v>37.700000000000003</v>
      </c>
      <c r="AQ196" s="130">
        <v>1.4</v>
      </c>
      <c r="AR196" s="130">
        <v>6.2</v>
      </c>
      <c r="AS196" s="130">
        <v>0.28999999999999998</v>
      </c>
      <c r="AT196" s="130">
        <v>1.986</v>
      </c>
      <c r="AU196" s="130">
        <v>9.1999999999999998E-2</v>
      </c>
      <c r="AV196" s="130"/>
      <c r="AW196" s="130"/>
      <c r="AX196" s="130"/>
      <c r="AZ196" s="94" t="s">
        <v>500</v>
      </c>
      <c r="BA196" s="107">
        <v>0.99318181818181817</v>
      </c>
      <c r="BB196" s="107">
        <v>1.0076923076923077</v>
      </c>
      <c r="BC196" s="107">
        <v>1.956237736013605</v>
      </c>
      <c r="BD196" s="107">
        <v>1.6341282442408116</v>
      </c>
      <c r="BE196" s="107">
        <v>1.0297632804566306</v>
      </c>
      <c r="BF196" s="107">
        <v>1.0181818181818183</v>
      </c>
      <c r="BG196" s="107">
        <v>0.98650306748466254</v>
      </c>
      <c r="BH196" s="107">
        <v>1.0487012987012987</v>
      </c>
      <c r="BI196" s="107">
        <v>0.97269624573378843</v>
      </c>
      <c r="BJ196" s="107">
        <v>1.0284241632583138</v>
      </c>
      <c r="BK196" s="107">
        <v>1.0795454545454546</v>
      </c>
      <c r="BL196" s="107">
        <v>1.0698275862068964</v>
      </c>
      <c r="BM196" s="107">
        <v>1.0425196850393701</v>
      </c>
      <c r="BN196" s="107">
        <v>1.1588235294117648</v>
      </c>
      <c r="BO196" s="107">
        <v>1.031521739130435</v>
      </c>
      <c r="BP196" s="107">
        <v>1.0555555555555556</v>
      </c>
      <c r="BQ196" s="107">
        <v>0.93076923076923079</v>
      </c>
      <c r="BR196" s="107">
        <v>0.96294117647058819</v>
      </c>
      <c r="BS196" s="107">
        <v>0.94644808743169395</v>
      </c>
      <c r="BT196" s="107">
        <v>0.98625954198473276</v>
      </c>
      <c r="BU196" s="107">
        <v>1.0026595744680851</v>
      </c>
      <c r="BV196" s="107">
        <v>1.0064935064935066</v>
      </c>
      <c r="BW196" s="108">
        <v>0.98805970149253741</v>
      </c>
      <c r="BX196" s="94"/>
      <c r="BY196" s="107"/>
      <c r="BZ196" s="94"/>
      <c r="CA196" s="94"/>
      <c r="CB196" s="94"/>
      <c r="CC196" s="94"/>
      <c r="CD196" s="94"/>
      <c r="CE196" s="94"/>
      <c r="CF196" s="94"/>
      <c r="CG196" s="94"/>
      <c r="CH196" s="94"/>
      <c r="CI196" s="94"/>
      <c r="CJ196" s="94"/>
      <c r="CK196" s="94"/>
      <c r="CL196" s="94"/>
      <c r="CM196" s="94"/>
      <c r="CN196" s="94"/>
      <c r="CO196" s="94"/>
      <c r="CP196" s="94"/>
      <c r="CQ196" s="94"/>
      <c r="CR196" s="94"/>
      <c r="CS196" s="94"/>
      <c r="CT196" s="94"/>
    </row>
    <row r="197" spans="1:98" ht="16" x14ac:dyDescent="0.2">
      <c r="A197" s="129" t="s">
        <v>501</v>
      </c>
      <c r="B197" s="130">
        <v>4.46</v>
      </c>
      <c r="C197" s="130">
        <v>0.18</v>
      </c>
      <c r="D197" s="130">
        <v>1.0900000000000001</v>
      </c>
      <c r="E197" s="130">
        <v>0.14000000000000001</v>
      </c>
      <c r="F197" s="136">
        <v>70400</v>
      </c>
      <c r="G197" s="136">
        <v>2000</v>
      </c>
      <c r="H197" s="130">
        <v>1058</v>
      </c>
      <c r="I197" s="130">
        <v>34</v>
      </c>
      <c r="J197" s="136">
        <v>87500</v>
      </c>
      <c r="K197" s="136">
        <v>3200</v>
      </c>
      <c r="L197" s="130">
        <v>35.9</v>
      </c>
      <c r="M197" s="130">
        <v>1.1000000000000001</v>
      </c>
      <c r="N197" s="130">
        <v>16100</v>
      </c>
      <c r="O197" s="130">
        <v>450</v>
      </c>
      <c r="P197" s="130">
        <v>343</v>
      </c>
      <c r="Q197" s="130">
        <v>12</v>
      </c>
      <c r="R197" s="130">
        <v>289.7</v>
      </c>
      <c r="S197" s="130">
        <v>9.1999999999999993</v>
      </c>
      <c r="T197" s="130">
        <v>1394</v>
      </c>
      <c r="U197" s="130">
        <v>50</v>
      </c>
      <c r="V197" s="130">
        <v>46.9</v>
      </c>
      <c r="W197" s="130">
        <v>1.6</v>
      </c>
      <c r="X197" s="130">
        <v>126.8</v>
      </c>
      <c r="Y197" s="130">
        <v>4</v>
      </c>
      <c r="Z197" s="130">
        <v>137.9</v>
      </c>
      <c r="AA197" s="130">
        <v>4.4000000000000004</v>
      </c>
      <c r="AB197" s="130">
        <v>120.1</v>
      </c>
      <c r="AC197" s="130">
        <v>5</v>
      </c>
      <c r="AD197" s="130">
        <v>9.24</v>
      </c>
      <c r="AE197" s="130">
        <v>0.3</v>
      </c>
      <c r="AF197" s="130">
        <v>428</v>
      </c>
      <c r="AG197" s="130">
        <v>13</v>
      </c>
      <c r="AH197" s="130">
        <v>25.35</v>
      </c>
      <c r="AI197" s="130">
        <v>0.88</v>
      </c>
      <c r="AJ197" s="130">
        <v>165.2</v>
      </c>
      <c r="AK197" s="130">
        <v>6.7</v>
      </c>
      <c r="AL197" s="130">
        <v>17.57</v>
      </c>
      <c r="AM197" s="130">
        <v>0.59</v>
      </c>
      <c r="AN197" s="130">
        <v>130.1</v>
      </c>
      <c r="AO197" s="130">
        <v>3.6</v>
      </c>
      <c r="AP197" s="130">
        <v>38.299999999999997</v>
      </c>
      <c r="AQ197" s="130">
        <v>1.2</v>
      </c>
      <c r="AR197" s="130">
        <v>6.44</v>
      </c>
      <c r="AS197" s="130">
        <v>0.21</v>
      </c>
      <c r="AT197" s="130">
        <v>2.0579999999999998</v>
      </c>
      <c r="AU197" s="130">
        <v>7.2999999999999995E-2</v>
      </c>
      <c r="AV197" s="130"/>
      <c r="AW197" s="130"/>
      <c r="AX197" s="130"/>
      <c r="AZ197" s="94" t="s">
        <v>501</v>
      </c>
      <c r="BA197" s="107">
        <v>1.0136363636363634</v>
      </c>
      <c r="BB197" s="107">
        <v>0.83846153846153848</v>
      </c>
      <c r="BC197" s="107">
        <v>1.956237736013605</v>
      </c>
      <c r="BD197" s="107">
        <v>1.6720577199291862</v>
      </c>
      <c r="BE197" s="107">
        <v>1.0739485940399902</v>
      </c>
      <c r="BF197" s="107">
        <v>1.0878787878787879</v>
      </c>
      <c r="BG197" s="107">
        <v>0.98773006134969321</v>
      </c>
      <c r="BH197" s="107">
        <v>1.1136363636363635</v>
      </c>
      <c r="BI197" s="107">
        <v>0.98873720136518772</v>
      </c>
      <c r="BJ197" s="107">
        <v>1.0588059701492536</v>
      </c>
      <c r="BK197" s="107">
        <v>1.0659090909090909</v>
      </c>
      <c r="BL197" s="107">
        <v>1.0931034482758621</v>
      </c>
      <c r="BM197" s="107">
        <v>1.0858267716535432</v>
      </c>
      <c r="BN197" s="107">
        <v>1.1774509803921569</v>
      </c>
      <c r="BO197" s="107">
        <v>1.0043478260869567</v>
      </c>
      <c r="BP197" s="107">
        <v>1.0808080808080809</v>
      </c>
      <c r="BQ197" s="107">
        <v>0.97500000000000009</v>
      </c>
      <c r="BR197" s="107">
        <v>0.97176470588235286</v>
      </c>
      <c r="BS197" s="107">
        <v>0.96010928961748632</v>
      </c>
      <c r="BT197" s="107">
        <v>0.99312977099236632</v>
      </c>
      <c r="BU197" s="107">
        <v>1.0186170212765957</v>
      </c>
      <c r="BV197" s="107">
        <v>1.0454545454545454</v>
      </c>
      <c r="BW197" s="108">
        <v>1.0238805970149254</v>
      </c>
      <c r="BX197" s="94"/>
      <c r="BY197" s="107"/>
      <c r="BZ197" s="94"/>
      <c r="CA197" s="94"/>
      <c r="CB197" s="94"/>
      <c r="CC197" s="94"/>
      <c r="CD197" s="94"/>
      <c r="CE197" s="94"/>
      <c r="CF197" s="94"/>
      <c r="CG197" s="94"/>
      <c r="CH197" s="94"/>
      <c r="CI197" s="94"/>
      <c r="CJ197" s="94"/>
      <c r="CK197" s="94"/>
      <c r="CL197" s="94"/>
      <c r="CM197" s="94"/>
      <c r="CN197" s="94"/>
      <c r="CO197" s="94"/>
      <c r="CP197" s="94"/>
      <c r="CQ197" s="94"/>
      <c r="CR197" s="94"/>
      <c r="CS197" s="94"/>
      <c r="CT197" s="94"/>
    </row>
    <row r="198" spans="1:98" ht="16" x14ac:dyDescent="0.2">
      <c r="A198" s="129" t="s">
        <v>502</v>
      </c>
      <c r="B198" s="130">
        <v>4.49</v>
      </c>
      <c r="C198" s="130">
        <v>0.16</v>
      </c>
      <c r="D198" s="130">
        <v>1.19</v>
      </c>
      <c r="E198" s="130">
        <v>0.14000000000000001</v>
      </c>
      <c r="F198" s="136">
        <v>70100</v>
      </c>
      <c r="G198" s="136">
        <v>1500</v>
      </c>
      <c r="H198" s="130">
        <v>1044</v>
      </c>
      <c r="I198" s="130">
        <v>22</v>
      </c>
      <c r="J198" s="136">
        <v>85900</v>
      </c>
      <c r="K198" s="136">
        <v>2700</v>
      </c>
      <c r="L198" s="130">
        <v>34</v>
      </c>
      <c r="M198" s="130">
        <v>1.1000000000000001</v>
      </c>
      <c r="N198" s="130">
        <v>15350</v>
      </c>
      <c r="O198" s="130">
        <v>460</v>
      </c>
      <c r="P198" s="130">
        <v>334.9</v>
      </c>
      <c r="Q198" s="130">
        <v>9.6</v>
      </c>
      <c r="R198" s="130">
        <v>297.60000000000002</v>
      </c>
      <c r="S198" s="130">
        <v>9.1999999999999993</v>
      </c>
      <c r="T198" s="130">
        <v>1381</v>
      </c>
      <c r="U198" s="130">
        <v>35</v>
      </c>
      <c r="V198" s="130">
        <v>46.5</v>
      </c>
      <c r="W198" s="130">
        <v>1.4</v>
      </c>
      <c r="X198" s="130">
        <v>126.9</v>
      </c>
      <c r="Y198" s="130">
        <v>3.6</v>
      </c>
      <c r="Z198" s="130">
        <v>135.69999999999999</v>
      </c>
      <c r="AA198" s="130">
        <v>4.3</v>
      </c>
      <c r="AB198" s="130">
        <v>118.8</v>
      </c>
      <c r="AC198" s="130">
        <v>4.4000000000000004</v>
      </c>
      <c r="AD198" s="130">
        <v>9.11</v>
      </c>
      <c r="AE198" s="130">
        <v>0.3</v>
      </c>
      <c r="AF198" s="130">
        <v>414</v>
      </c>
      <c r="AG198" s="130">
        <v>11</v>
      </c>
      <c r="AH198" s="130">
        <v>25.32</v>
      </c>
      <c r="AI198" s="130">
        <v>0.77</v>
      </c>
      <c r="AJ198" s="130">
        <v>165.2</v>
      </c>
      <c r="AK198" s="130">
        <v>5.4</v>
      </c>
      <c r="AL198" s="130">
        <v>17.23</v>
      </c>
      <c r="AM198" s="130">
        <v>0.56999999999999995</v>
      </c>
      <c r="AN198" s="130">
        <v>129.1</v>
      </c>
      <c r="AO198" s="130">
        <v>3.7</v>
      </c>
      <c r="AP198" s="130">
        <v>37.4</v>
      </c>
      <c r="AQ198" s="130">
        <v>1.1000000000000001</v>
      </c>
      <c r="AR198" s="130">
        <v>6.27</v>
      </c>
      <c r="AS198" s="130">
        <v>0.19</v>
      </c>
      <c r="AT198" s="130">
        <v>2.0470000000000002</v>
      </c>
      <c r="AU198" s="130">
        <v>0.06</v>
      </c>
      <c r="AV198" s="130"/>
      <c r="AW198" s="130"/>
      <c r="AX198" s="130"/>
      <c r="AZ198" s="94" t="s">
        <v>502</v>
      </c>
      <c r="BA198" s="107">
        <v>1.0204545454545455</v>
      </c>
      <c r="BB198" s="107">
        <v>0.91538461538461535</v>
      </c>
      <c r="BC198" s="107">
        <v>1.9479014956612744</v>
      </c>
      <c r="BD198" s="107">
        <v>1.6499321924443011</v>
      </c>
      <c r="BE198" s="107">
        <v>1.0543106768918304</v>
      </c>
      <c r="BF198" s="107">
        <v>1.0303030303030303</v>
      </c>
      <c r="BG198" s="107">
        <v>0.94171779141104295</v>
      </c>
      <c r="BH198" s="107">
        <v>1.0873376623376623</v>
      </c>
      <c r="BI198" s="107">
        <v>1.0156996587030718</v>
      </c>
      <c r="BJ198" s="107">
        <v>1.0489318829096983</v>
      </c>
      <c r="BK198" s="107">
        <v>1.0568181818181819</v>
      </c>
      <c r="BL198" s="107">
        <v>1.0939655172413794</v>
      </c>
      <c r="BM198" s="107">
        <v>1.0685039370078739</v>
      </c>
      <c r="BN198" s="107">
        <v>1.1647058823529413</v>
      </c>
      <c r="BO198" s="107">
        <v>0.99021739130434783</v>
      </c>
      <c r="BP198" s="107">
        <v>1.0454545454545454</v>
      </c>
      <c r="BQ198" s="107">
        <v>0.97384615384615381</v>
      </c>
      <c r="BR198" s="107">
        <v>0.97176470588235286</v>
      </c>
      <c r="BS198" s="107">
        <v>0.94153005464480877</v>
      </c>
      <c r="BT198" s="107">
        <v>0.98549618320610688</v>
      </c>
      <c r="BU198" s="107">
        <v>0.99468085106382975</v>
      </c>
      <c r="BV198" s="107">
        <v>1.0178571428571428</v>
      </c>
      <c r="BW198" s="108">
        <v>1.0184079601990053</v>
      </c>
      <c r="BX198" s="94"/>
      <c r="BY198" s="107"/>
      <c r="BZ198" s="94"/>
      <c r="CA198" s="94"/>
      <c r="CB198" s="94"/>
      <c r="CC198" s="94"/>
      <c r="CD198" s="94"/>
      <c r="CE198" s="94"/>
      <c r="CF198" s="94"/>
      <c r="CG198" s="94"/>
      <c r="CH198" s="94"/>
      <c r="CI198" s="94"/>
      <c r="CJ198" s="94"/>
      <c r="CK198" s="94"/>
      <c r="CL198" s="94"/>
      <c r="CM198" s="94"/>
      <c r="CN198" s="94"/>
      <c r="CO198" s="94"/>
      <c r="CP198" s="94"/>
      <c r="CQ198" s="94"/>
      <c r="CR198" s="94"/>
      <c r="CS198" s="94"/>
      <c r="CT198" s="94"/>
    </row>
    <row r="199" spans="1:98" ht="16" x14ac:dyDescent="0.2">
      <c r="A199" s="129" t="s">
        <v>503</v>
      </c>
      <c r="B199" s="130">
        <v>4.5599999999999996</v>
      </c>
      <c r="C199" s="130">
        <v>0.18</v>
      </c>
      <c r="D199" s="130">
        <v>1.1499999999999999</v>
      </c>
      <c r="E199" s="130">
        <v>0.11</v>
      </c>
      <c r="F199" s="136">
        <v>68000</v>
      </c>
      <c r="G199" s="136">
        <v>1800</v>
      </c>
      <c r="H199" s="130">
        <v>1031</v>
      </c>
      <c r="I199" s="130">
        <v>27</v>
      </c>
      <c r="J199" s="136">
        <v>79800</v>
      </c>
      <c r="K199" s="136">
        <v>2500</v>
      </c>
      <c r="L199" s="130">
        <v>32.200000000000003</v>
      </c>
      <c r="M199" s="130">
        <v>0.93</v>
      </c>
      <c r="N199" s="130">
        <v>15430</v>
      </c>
      <c r="O199" s="130">
        <v>480</v>
      </c>
      <c r="P199" s="130">
        <v>342.8</v>
      </c>
      <c r="Q199" s="130">
        <v>9.8000000000000007</v>
      </c>
      <c r="R199" s="130">
        <v>289</v>
      </c>
      <c r="S199" s="130">
        <v>10</v>
      </c>
      <c r="T199" s="130">
        <v>1389</v>
      </c>
      <c r="U199" s="130">
        <v>46</v>
      </c>
      <c r="V199" s="130">
        <v>47.9</v>
      </c>
      <c r="W199" s="130">
        <v>1.3</v>
      </c>
      <c r="X199" s="130">
        <v>130.9</v>
      </c>
      <c r="Y199" s="130">
        <v>3.6</v>
      </c>
      <c r="Z199" s="130">
        <v>133.30000000000001</v>
      </c>
      <c r="AA199" s="130">
        <v>4</v>
      </c>
      <c r="AB199" s="130">
        <v>115.7</v>
      </c>
      <c r="AC199" s="130">
        <v>4.5</v>
      </c>
      <c r="AD199" s="130">
        <v>9.3699999999999992</v>
      </c>
      <c r="AE199" s="130">
        <v>0.28999999999999998</v>
      </c>
      <c r="AF199" s="130">
        <v>417</v>
      </c>
      <c r="AG199" s="130">
        <v>12</v>
      </c>
      <c r="AH199" s="130">
        <v>25.23</v>
      </c>
      <c r="AI199" s="130">
        <v>0.72</v>
      </c>
      <c r="AJ199" s="130">
        <v>160.69999999999999</v>
      </c>
      <c r="AK199" s="130">
        <v>5.9</v>
      </c>
      <c r="AL199" s="130">
        <v>16.510000000000002</v>
      </c>
      <c r="AM199" s="130">
        <v>0.61</v>
      </c>
      <c r="AN199" s="130">
        <v>129.1</v>
      </c>
      <c r="AO199" s="130">
        <v>3.6</v>
      </c>
      <c r="AP199" s="130">
        <v>37.200000000000003</v>
      </c>
      <c r="AQ199" s="130">
        <v>1.2</v>
      </c>
      <c r="AR199" s="130">
        <v>6.34</v>
      </c>
      <c r="AS199" s="130">
        <v>0.23</v>
      </c>
      <c r="AT199" s="130">
        <v>1.9059999999999999</v>
      </c>
      <c r="AU199" s="130">
        <v>5.8000000000000003E-2</v>
      </c>
      <c r="AV199" s="130"/>
      <c r="AW199" s="130"/>
      <c r="AX199" s="130"/>
      <c r="AZ199" s="94" t="s">
        <v>503</v>
      </c>
      <c r="BA199" s="107">
        <v>1.0363636363636362</v>
      </c>
      <c r="BB199" s="107">
        <v>0.88461538461538447</v>
      </c>
      <c r="BC199" s="107">
        <v>1.8895478131949595</v>
      </c>
      <c r="BD199" s="107">
        <v>1.6293870597797646</v>
      </c>
      <c r="BE199" s="107">
        <v>0.97944111776447107</v>
      </c>
      <c r="BF199" s="107">
        <v>0.97575757575757582</v>
      </c>
      <c r="BG199" s="107">
        <v>0.94662576687116562</v>
      </c>
      <c r="BH199" s="107">
        <v>1.112987012987013</v>
      </c>
      <c r="BI199" s="107">
        <v>0.98634812286689422</v>
      </c>
      <c r="BJ199" s="107">
        <v>1.0550082442878861</v>
      </c>
      <c r="BK199" s="107">
        <v>1.0886363636363636</v>
      </c>
      <c r="BL199" s="107">
        <v>1.1284482758620691</v>
      </c>
      <c r="BM199" s="107">
        <v>1.0496062992125985</v>
      </c>
      <c r="BN199" s="107">
        <v>1.134313725490196</v>
      </c>
      <c r="BO199" s="107">
        <v>1.0184782608695653</v>
      </c>
      <c r="BP199" s="107">
        <v>1.053030303030303</v>
      </c>
      <c r="BQ199" s="107">
        <v>0.9703846153846154</v>
      </c>
      <c r="BR199" s="107">
        <v>0.94529411764705873</v>
      </c>
      <c r="BS199" s="107">
        <v>0.90218579234972684</v>
      </c>
      <c r="BT199" s="107">
        <v>0.98549618320610688</v>
      </c>
      <c r="BU199" s="107">
        <v>0.98936170212765961</v>
      </c>
      <c r="BV199" s="107">
        <v>1.0292207792207793</v>
      </c>
      <c r="BW199" s="108">
        <v>0.94825870646766175</v>
      </c>
      <c r="BX199" s="94"/>
      <c r="BY199" s="107"/>
      <c r="BZ199" s="94"/>
      <c r="CA199" s="94"/>
      <c r="CB199" s="94"/>
      <c r="CC199" s="94"/>
      <c r="CD199" s="94"/>
      <c r="CE199" s="94"/>
      <c r="CF199" s="94"/>
      <c r="CG199" s="94"/>
      <c r="CH199" s="94"/>
      <c r="CI199" s="94"/>
      <c r="CJ199" s="94"/>
      <c r="CK199" s="94"/>
      <c r="CL199" s="94"/>
      <c r="CM199" s="94"/>
      <c r="CN199" s="94"/>
      <c r="CO199" s="94"/>
      <c r="CP199" s="94"/>
      <c r="CQ199" s="94"/>
      <c r="CR199" s="94"/>
      <c r="CS199" s="94"/>
      <c r="CT199" s="94"/>
    </row>
    <row r="200" spans="1:98" ht="16" x14ac:dyDescent="0.2">
      <c r="A200" s="129" t="s">
        <v>504</v>
      </c>
      <c r="B200" s="130">
        <v>4.46</v>
      </c>
      <c r="C200" s="130">
        <v>0.18</v>
      </c>
      <c r="D200" s="130">
        <v>1.1399999999999999</v>
      </c>
      <c r="E200" s="130">
        <v>0.14000000000000001</v>
      </c>
      <c r="F200" s="136">
        <v>67400</v>
      </c>
      <c r="G200" s="136">
        <v>1700</v>
      </c>
      <c r="H200" s="130">
        <v>1036</v>
      </c>
      <c r="I200" s="130">
        <v>33</v>
      </c>
      <c r="J200" s="136">
        <v>83000</v>
      </c>
      <c r="K200" s="136">
        <v>2600</v>
      </c>
      <c r="L200" s="130">
        <v>32.299999999999997</v>
      </c>
      <c r="M200" s="130">
        <v>1.2</v>
      </c>
      <c r="N200" s="130">
        <v>15060</v>
      </c>
      <c r="O200" s="130">
        <v>410</v>
      </c>
      <c r="P200" s="130">
        <v>330</v>
      </c>
      <c r="Q200" s="130">
        <v>12</v>
      </c>
      <c r="R200" s="130">
        <v>285</v>
      </c>
      <c r="S200" s="130">
        <v>11</v>
      </c>
      <c r="T200" s="130">
        <v>1375</v>
      </c>
      <c r="U200" s="130">
        <v>49</v>
      </c>
      <c r="V200" s="130">
        <v>46.8</v>
      </c>
      <c r="W200" s="130">
        <v>1.8</v>
      </c>
      <c r="X200" s="130">
        <v>119.7</v>
      </c>
      <c r="Y200" s="130">
        <v>4.5</v>
      </c>
      <c r="Z200" s="130">
        <v>133.9</v>
      </c>
      <c r="AA200" s="130">
        <v>5.3</v>
      </c>
      <c r="AB200" s="130">
        <v>120</v>
      </c>
      <c r="AC200" s="130">
        <v>4.5</v>
      </c>
      <c r="AD200" s="130">
        <v>9.0500000000000007</v>
      </c>
      <c r="AE200" s="130">
        <v>0.26</v>
      </c>
      <c r="AF200" s="130">
        <v>405</v>
      </c>
      <c r="AG200" s="130">
        <v>14</v>
      </c>
      <c r="AH200" s="130">
        <v>24.77</v>
      </c>
      <c r="AI200" s="130">
        <v>0.94</v>
      </c>
      <c r="AJ200" s="130">
        <v>154.30000000000001</v>
      </c>
      <c r="AK200" s="130">
        <v>5.6</v>
      </c>
      <c r="AL200" s="130">
        <v>16.739999999999998</v>
      </c>
      <c r="AM200" s="130">
        <v>0.54</v>
      </c>
      <c r="AN200" s="130">
        <v>127.6</v>
      </c>
      <c r="AO200" s="130">
        <v>5.5</v>
      </c>
      <c r="AP200" s="130">
        <v>37.700000000000003</v>
      </c>
      <c r="AQ200" s="130">
        <v>1.2</v>
      </c>
      <c r="AR200" s="130">
        <v>6.27</v>
      </c>
      <c r="AS200" s="130">
        <v>0.27</v>
      </c>
      <c r="AT200" s="130">
        <v>1.88</v>
      </c>
      <c r="AU200" s="130">
        <v>7.8E-2</v>
      </c>
      <c r="AV200" s="130"/>
      <c r="AW200" s="130"/>
      <c r="AX200" s="130"/>
      <c r="AZ200" s="94" t="s">
        <v>504</v>
      </c>
      <c r="BA200" s="107">
        <v>1.0136363636363634</v>
      </c>
      <c r="BB200" s="107">
        <v>0.87692307692307681</v>
      </c>
      <c r="BC200" s="107">
        <v>1.872875332490298</v>
      </c>
      <c r="BD200" s="107">
        <v>1.6372890338815094</v>
      </c>
      <c r="BE200" s="107">
        <v>1.0187169520607908</v>
      </c>
      <c r="BF200" s="107">
        <v>0.97878787878787865</v>
      </c>
      <c r="BG200" s="107">
        <v>0.92392638036809815</v>
      </c>
      <c r="BH200" s="107">
        <v>1.0714285714285714</v>
      </c>
      <c r="BI200" s="107">
        <v>0.97269624573378843</v>
      </c>
      <c r="BJ200" s="107">
        <v>1.0443746118760573</v>
      </c>
      <c r="BK200" s="107">
        <v>1.0636363636363635</v>
      </c>
      <c r="BL200" s="107">
        <v>1.0318965517241379</v>
      </c>
      <c r="BM200" s="107">
        <v>1.0543307086614173</v>
      </c>
      <c r="BN200" s="107">
        <v>1.1764705882352942</v>
      </c>
      <c r="BO200" s="107">
        <v>0.98369565217391319</v>
      </c>
      <c r="BP200" s="107">
        <v>1.0227272727272727</v>
      </c>
      <c r="BQ200" s="107">
        <v>0.95269230769230773</v>
      </c>
      <c r="BR200" s="107">
        <v>0.90764705882352947</v>
      </c>
      <c r="BS200" s="107">
        <v>0.91475409836065558</v>
      </c>
      <c r="BT200" s="107">
        <v>0.97404580152671749</v>
      </c>
      <c r="BU200" s="107">
        <v>1.0026595744680851</v>
      </c>
      <c r="BV200" s="107">
        <v>1.0178571428571428</v>
      </c>
      <c r="BW200" s="108">
        <v>0.93532338308457719</v>
      </c>
      <c r="BX200" s="94"/>
      <c r="BY200" s="107"/>
      <c r="BZ200" s="94"/>
      <c r="CA200" s="94"/>
      <c r="CB200" s="94"/>
      <c r="CC200" s="94"/>
      <c r="CD200" s="94"/>
      <c r="CE200" s="94"/>
      <c r="CF200" s="94"/>
      <c r="CG200" s="94"/>
      <c r="CH200" s="94"/>
      <c r="CI200" s="94"/>
      <c r="CJ200" s="94"/>
      <c r="CK200" s="94"/>
      <c r="CL200" s="94"/>
      <c r="CM200" s="94"/>
      <c r="CN200" s="94"/>
      <c r="CO200" s="94"/>
      <c r="CP200" s="94"/>
      <c r="CQ200" s="94"/>
      <c r="CR200" s="94"/>
      <c r="CS200" s="94"/>
      <c r="CT200" s="94"/>
    </row>
    <row r="201" spans="1:98" ht="16" x14ac:dyDescent="0.2">
      <c r="A201" s="129" t="s">
        <v>505</v>
      </c>
      <c r="B201" s="130">
        <v>4.3</v>
      </c>
      <c r="C201" s="130">
        <v>0.17</v>
      </c>
      <c r="D201" s="130">
        <v>1.1000000000000001</v>
      </c>
      <c r="E201" s="130">
        <v>0.14000000000000001</v>
      </c>
      <c r="F201" s="136">
        <v>66100</v>
      </c>
      <c r="G201" s="136">
        <v>2200</v>
      </c>
      <c r="H201" s="130">
        <v>1032</v>
      </c>
      <c r="I201" s="130">
        <v>28</v>
      </c>
      <c r="J201" s="136">
        <v>80700</v>
      </c>
      <c r="K201" s="136">
        <v>3000</v>
      </c>
      <c r="L201" s="130">
        <v>31.5</v>
      </c>
      <c r="M201" s="130">
        <v>1</v>
      </c>
      <c r="N201" s="130">
        <v>14930</v>
      </c>
      <c r="O201" s="130">
        <v>470</v>
      </c>
      <c r="P201" s="130">
        <v>328.4</v>
      </c>
      <c r="Q201" s="130">
        <v>9.5</v>
      </c>
      <c r="R201" s="130">
        <v>282.2</v>
      </c>
      <c r="S201" s="130">
        <v>9.6</v>
      </c>
      <c r="T201" s="130">
        <v>1301</v>
      </c>
      <c r="U201" s="130">
        <v>46</v>
      </c>
      <c r="V201" s="130">
        <v>45.1</v>
      </c>
      <c r="W201" s="130">
        <v>1.5</v>
      </c>
      <c r="X201" s="130">
        <v>120.9</v>
      </c>
      <c r="Y201" s="130">
        <v>4.2</v>
      </c>
      <c r="Z201" s="130">
        <v>131.80000000000001</v>
      </c>
      <c r="AA201" s="130">
        <v>5.3</v>
      </c>
      <c r="AB201" s="130">
        <v>111.2</v>
      </c>
      <c r="AC201" s="130">
        <v>4.3</v>
      </c>
      <c r="AD201" s="130">
        <v>9.19</v>
      </c>
      <c r="AE201" s="130">
        <v>0.34</v>
      </c>
      <c r="AF201" s="130">
        <v>398</v>
      </c>
      <c r="AG201" s="130">
        <v>16</v>
      </c>
      <c r="AH201" s="130">
        <v>23.35</v>
      </c>
      <c r="AI201" s="130">
        <v>0.88</v>
      </c>
      <c r="AJ201" s="130">
        <v>151.69999999999999</v>
      </c>
      <c r="AK201" s="130">
        <v>5.9</v>
      </c>
      <c r="AL201" s="130">
        <v>15.91</v>
      </c>
      <c r="AM201" s="130">
        <v>0.59</v>
      </c>
      <c r="AN201" s="130">
        <v>123.5</v>
      </c>
      <c r="AO201" s="130">
        <v>5</v>
      </c>
      <c r="AP201" s="130">
        <v>36.1</v>
      </c>
      <c r="AQ201" s="130">
        <v>1.2</v>
      </c>
      <c r="AR201" s="130">
        <v>5.88</v>
      </c>
      <c r="AS201" s="130">
        <v>0.18</v>
      </c>
      <c r="AT201" s="130">
        <v>1.7470000000000001</v>
      </c>
      <c r="AU201" s="130">
        <v>8.3000000000000004E-2</v>
      </c>
      <c r="AV201" s="130"/>
      <c r="AW201" s="130"/>
      <c r="AX201" s="130"/>
      <c r="AZ201" s="94" t="s">
        <v>505</v>
      </c>
      <c r="BA201" s="107">
        <v>0.97727272727272718</v>
      </c>
      <c r="BB201" s="107">
        <v>0.84615384615384615</v>
      </c>
      <c r="BC201" s="107">
        <v>1.8367516242968649</v>
      </c>
      <c r="BD201" s="107">
        <v>1.6309674546001136</v>
      </c>
      <c r="BE201" s="107">
        <v>0.99048744616031092</v>
      </c>
      <c r="BF201" s="107">
        <v>0.95454545454545459</v>
      </c>
      <c r="BG201" s="107">
        <v>0.91595092024539881</v>
      </c>
      <c r="BH201" s="107">
        <v>1.0662337662337662</v>
      </c>
      <c r="BI201" s="107">
        <v>0.9631399317406143</v>
      </c>
      <c r="BJ201" s="107">
        <v>0.98816826912781852</v>
      </c>
      <c r="BK201" s="107">
        <v>1.0250000000000001</v>
      </c>
      <c r="BL201" s="107">
        <v>1.0422413793103449</v>
      </c>
      <c r="BM201" s="107">
        <v>1.0377952755905513</v>
      </c>
      <c r="BN201" s="107">
        <v>1.0901960784313727</v>
      </c>
      <c r="BO201" s="107">
        <v>0.99891304347826093</v>
      </c>
      <c r="BP201" s="107">
        <v>1.005050505050505</v>
      </c>
      <c r="BQ201" s="107">
        <v>0.89807692307692311</v>
      </c>
      <c r="BR201" s="107">
        <v>0.89235294117647057</v>
      </c>
      <c r="BS201" s="107">
        <v>0.86939890710382506</v>
      </c>
      <c r="BT201" s="107">
        <v>0.9427480916030534</v>
      </c>
      <c r="BU201" s="107">
        <v>0.96010638297872342</v>
      </c>
      <c r="BV201" s="107">
        <v>0.95454545454545447</v>
      </c>
      <c r="BW201" s="108">
        <v>0.86915422885572158</v>
      </c>
      <c r="BX201" s="94"/>
      <c r="BY201" s="107"/>
      <c r="BZ201" s="94"/>
      <c r="CA201" s="94"/>
      <c r="CB201" s="94"/>
      <c r="CC201" s="94"/>
      <c r="CD201" s="94"/>
      <c r="CE201" s="94"/>
      <c r="CF201" s="94"/>
      <c r="CG201" s="94"/>
      <c r="CH201" s="94"/>
      <c r="CI201" s="94"/>
      <c r="CJ201" s="94"/>
      <c r="CK201" s="94"/>
      <c r="CL201" s="94"/>
      <c r="CM201" s="94"/>
      <c r="CN201" s="94"/>
      <c r="CO201" s="94"/>
      <c r="CP201" s="94"/>
      <c r="CQ201" s="94"/>
      <c r="CR201" s="94"/>
      <c r="CS201" s="94"/>
      <c r="CT201" s="94"/>
    </row>
    <row r="202" spans="1:98" ht="16" x14ac:dyDescent="0.2">
      <c r="A202" s="129" t="s">
        <v>506</v>
      </c>
      <c r="B202" s="130">
        <v>4.41</v>
      </c>
      <c r="C202" s="130">
        <v>0.2</v>
      </c>
      <c r="D202" s="130">
        <v>1.2</v>
      </c>
      <c r="E202" s="130">
        <v>0.14000000000000001</v>
      </c>
      <c r="F202" s="136">
        <v>67000</v>
      </c>
      <c r="G202" s="136">
        <v>1900</v>
      </c>
      <c r="H202" s="130">
        <v>1021</v>
      </c>
      <c r="I202" s="130">
        <v>31</v>
      </c>
      <c r="J202" s="136">
        <v>80600</v>
      </c>
      <c r="K202" s="136">
        <v>2900</v>
      </c>
      <c r="L202" s="130">
        <v>31.8</v>
      </c>
      <c r="M202" s="130">
        <v>1.2</v>
      </c>
      <c r="N202" s="130">
        <v>15100</v>
      </c>
      <c r="O202" s="130">
        <v>580</v>
      </c>
      <c r="P202" s="130">
        <v>329</v>
      </c>
      <c r="Q202" s="130">
        <v>13</v>
      </c>
      <c r="R202" s="130">
        <v>283</v>
      </c>
      <c r="S202" s="130">
        <v>12</v>
      </c>
      <c r="T202" s="130">
        <v>1359</v>
      </c>
      <c r="U202" s="130">
        <v>40</v>
      </c>
      <c r="V202" s="130">
        <v>44.6</v>
      </c>
      <c r="W202" s="130">
        <v>1.4</v>
      </c>
      <c r="X202" s="130">
        <v>119.8</v>
      </c>
      <c r="Y202" s="130">
        <v>4.5</v>
      </c>
      <c r="Z202" s="130">
        <v>133.1</v>
      </c>
      <c r="AA202" s="130">
        <v>5.2</v>
      </c>
      <c r="AB202" s="130">
        <v>120.8</v>
      </c>
      <c r="AC202" s="130">
        <v>4.3</v>
      </c>
      <c r="AD202" s="130">
        <v>9.35</v>
      </c>
      <c r="AE202" s="130">
        <v>0.28000000000000003</v>
      </c>
      <c r="AF202" s="130">
        <v>405</v>
      </c>
      <c r="AG202" s="130">
        <v>11</v>
      </c>
      <c r="AH202" s="130">
        <v>24.94</v>
      </c>
      <c r="AI202" s="130">
        <v>0.85</v>
      </c>
      <c r="AJ202" s="130">
        <v>153.6</v>
      </c>
      <c r="AK202" s="130">
        <v>5.5</v>
      </c>
      <c r="AL202" s="130">
        <v>16.11</v>
      </c>
      <c r="AM202" s="130">
        <v>0.56000000000000005</v>
      </c>
      <c r="AN202" s="130">
        <v>127.7</v>
      </c>
      <c r="AO202" s="130">
        <v>4.5</v>
      </c>
      <c r="AP202" s="130">
        <v>36.799999999999997</v>
      </c>
      <c r="AQ202" s="130">
        <v>1.1000000000000001</v>
      </c>
      <c r="AR202" s="130">
        <v>5.8</v>
      </c>
      <c r="AS202" s="130">
        <v>0.19</v>
      </c>
      <c r="AT202" s="130">
        <v>1.8080000000000001</v>
      </c>
      <c r="AU202" s="130">
        <v>7.1999999999999995E-2</v>
      </c>
      <c r="AV202" s="130"/>
      <c r="AW202" s="130"/>
      <c r="AX202" s="130"/>
      <c r="AZ202" s="94" t="s">
        <v>506</v>
      </c>
      <c r="BA202" s="107">
        <v>1.0022727272727272</v>
      </c>
      <c r="BB202" s="107">
        <v>0.92307692307692302</v>
      </c>
      <c r="BC202" s="107">
        <v>1.8617603453538571</v>
      </c>
      <c r="BD202" s="107">
        <v>1.6135831115762753</v>
      </c>
      <c r="BE202" s="107">
        <v>0.98926007633855095</v>
      </c>
      <c r="BF202" s="107">
        <v>0.96363636363636362</v>
      </c>
      <c r="BG202" s="107">
        <v>0.92638036809815949</v>
      </c>
      <c r="BH202" s="107">
        <v>1.0681818181818181</v>
      </c>
      <c r="BI202" s="107">
        <v>0.96587030716723554</v>
      </c>
      <c r="BJ202" s="107">
        <v>1.0322218891196813</v>
      </c>
      <c r="BK202" s="107">
        <v>1.0136363636363637</v>
      </c>
      <c r="BL202" s="107">
        <v>1.0327586206896551</v>
      </c>
      <c r="BM202" s="107">
        <v>1.0480314960629922</v>
      </c>
      <c r="BN202" s="107">
        <v>1.1843137254901961</v>
      </c>
      <c r="BO202" s="107">
        <v>1.0163043478260869</v>
      </c>
      <c r="BP202" s="107">
        <v>1.0227272727272727</v>
      </c>
      <c r="BQ202" s="107">
        <v>0.95923076923076933</v>
      </c>
      <c r="BR202" s="107">
        <v>0.9035294117647058</v>
      </c>
      <c r="BS202" s="107">
        <v>0.88032786885245895</v>
      </c>
      <c r="BT202" s="107">
        <v>0.97480916030534348</v>
      </c>
      <c r="BU202" s="107">
        <v>0.97872340425531901</v>
      </c>
      <c r="BV202" s="107">
        <v>0.94155844155844148</v>
      </c>
      <c r="BW202" s="108">
        <v>0.8995024875621892</v>
      </c>
      <c r="BX202" s="94"/>
      <c r="BY202" s="107"/>
      <c r="BZ202" s="94"/>
      <c r="CA202" s="94"/>
      <c r="CB202" s="94"/>
      <c r="CC202" s="94"/>
      <c r="CD202" s="94"/>
      <c r="CE202" s="94"/>
      <c r="CF202" s="94"/>
      <c r="CG202" s="94"/>
      <c r="CH202" s="94"/>
      <c r="CI202" s="94"/>
      <c r="CJ202" s="94"/>
      <c r="CK202" s="94"/>
      <c r="CL202" s="94"/>
      <c r="CM202" s="94"/>
      <c r="CN202" s="94"/>
      <c r="CO202" s="94"/>
      <c r="CP202" s="94"/>
      <c r="CQ202" s="94"/>
      <c r="CR202" s="94"/>
      <c r="CS202" s="94"/>
      <c r="CT202" s="94"/>
    </row>
    <row r="203" spans="1:98" ht="16" x14ac:dyDescent="0.2">
      <c r="A203" s="129" t="s">
        <v>507</v>
      </c>
      <c r="B203" s="130">
        <v>4.32</v>
      </c>
      <c r="C203" s="130">
        <v>0.17</v>
      </c>
      <c r="D203" s="130">
        <v>1.07</v>
      </c>
      <c r="E203" s="130">
        <v>0.14000000000000001</v>
      </c>
      <c r="F203" s="136">
        <v>67600</v>
      </c>
      <c r="G203" s="136">
        <v>1900</v>
      </c>
      <c r="H203" s="130">
        <v>1030</v>
      </c>
      <c r="I203" s="130">
        <v>28</v>
      </c>
      <c r="J203" s="136">
        <v>82400</v>
      </c>
      <c r="K203" s="136">
        <v>2500</v>
      </c>
      <c r="L203" s="130">
        <v>32.770000000000003</v>
      </c>
      <c r="M203" s="130">
        <v>0.96</v>
      </c>
      <c r="N203" s="130">
        <v>15540</v>
      </c>
      <c r="O203" s="130">
        <v>520</v>
      </c>
      <c r="P203" s="130">
        <v>334</v>
      </c>
      <c r="Q203" s="130">
        <v>11</v>
      </c>
      <c r="R203" s="130">
        <v>293.8</v>
      </c>
      <c r="S203" s="130">
        <v>9.1</v>
      </c>
      <c r="T203" s="130">
        <v>1382</v>
      </c>
      <c r="U203" s="130">
        <v>54</v>
      </c>
      <c r="V203" s="130">
        <v>45.7</v>
      </c>
      <c r="W203" s="130">
        <v>1.7</v>
      </c>
      <c r="X203" s="130">
        <v>123.1</v>
      </c>
      <c r="Y203" s="130">
        <v>4.0999999999999996</v>
      </c>
      <c r="Z203" s="130">
        <v>136.69999999999999</v>
      </c>
      <c r="AA203" s="130">
        <v>4.9000000000000004</v>
      </c>
      <c r="AB203" s="130">
        <v>117.4</v>
      </c>
      <c r="AC203" s="130">
        <v>5.0999999999999996</v>
      </c>
      <c r="AD203" s="130">
        <v>9.3000000000000007</v>
      </c>
      <c r="AE203" s="130">
        <v>0.31</v>
      </c>
      <c r="AF203" s="130">
        <v>415</v>
      </c>
      <c r="AG203" s="130">
        <v>12</v>
      </c>
      <c r="AH203" s="130">
        <v>24.24</v>
      </c>
      <c r="AI203" s="130">
        <v>0.76</v>
      </c>
      <c r="AJ203" s="130">
        <v>158</v>
      </c>
      <c r="AK203" s="130">
        <v>4.8</v>
      </c>
      <c r="AL203" s="130">
        <v>16.670000000000002</v>
      </c>
      <c r="AM203" s="130">
        <v>0.56999999999999995</v>
      </c>
      <c r="AN203" s="130">
        <v>125.7</v>
      </c>
      <c r="AO203" s="130">
        <v>4.2</v>
      </c>
      <c r="AP203" s="130">
        <v>36.299999999999997</v>
      </c>
      <c r="AQ203" s="130">
        <v>1.2</v>
      </c>
      <c r="AR203" s="130">
        <v>5.89</v>
      </c>
      <c r="AS203" s="130">
        <v>0.24</v>
      </c>
      <c r="AT203" s="130">
        <v>1.85</v>
      </c>
      <c r="AU203" s="130">
        <v>7.5999999999999998E-2</v>
      </c>
      <c r="AV203" s="130"/>
      <c r="AW203" s="130"/>
      <c r="AX203" s="130"/>
      <c r="AZ203" s="94" t="s">
        <v>507</v>
      </c>
      <c r="BA203" s="107">
        <v>0.98181818181818181</v>
      </c>
      <c r="BB203" s="107">
        <v>0.82307692307692315</v>
      </c>
      <c r="BC203" s="107">
        <v>1.8784328260585184</v>
      </c>
      <c r="BD203" s="107">
        <v>1.6278066649594158</v>
      </c>
      <c r="BE203" s="107">
        <v>1.0113527331302308</v>
      </c>
      <c r="BF203" s="107">
        <v>0.99303030303030315</v>
      </c>
      <c r="BG203" s="107">
        <v>0.9533742331288344</v>
      </c>
      <c r="BH203" s="107">
        <v>1.0844155844155845</v>
      </c>
      <c r="BI203" s="107">
        <v>1.0027303754266212</v>
      </c>
      <c r="BJ203" s="107">
        <v>1.0496914280819718</v>
      </c>
      <c r="BK203" s="107">
        <v>1.0386363636363638</v>
      </c>
      <c r="BL203" s="107">
        <v>1.0612068965517241</v>
      </c>
      <c r="BM203" s="107">
        <v>1.0763779527559054</v>
      </c>
      <c r="BN203" s="107">
        <v>1.1509803921568629</v>
      </c>
      <c r="BO203" s="107">
        <v>1.0108695652173914</v>
      </c>
      <c r="BP203" s="107">
        <v>1.047979797979798</v>
      </c>
      <c r="BQ203" s="107">
        <v>0.93230769230769228</v>
      </c>
      <c r="BR203" s="107">
        <v>0.92941176470588238</v>
      </c>
      <c r="BS203" s="107">
        <v>0.91092896174863391</v>
      </c>
      <c r="BT203" s="107">
        <v>0.95954198473282448</v>
      </c>
      <c r="BU203" s="107">
        <v>0.96542553191489355</v>
      </c>
      <c r="BV203" s="107">
        <v>0.95616883116883111</v>
      </c>
      <c r="BW203" s="108">
        <v>0.9203980099502489</v>
      </c>
      <c r="BX203" s="94"/>
      <c r="BY203" s="107"/>
      <c r="BZ203" s="94"/>
      <c r="CA203" s="94"/>
      <c r="CB203" s="94"/>
      <c r="CC203" s="94"/>
      <c r="CD203" s="94"/>
      <c r="CE203" s="94"/>
      <c r="CF203" s="94"/>
      <c r="CG203" s="94"/>
      <c r="CH203" s="94"/>
      <c r="CI203" s="94"/>
      <c r="CJ203" s="94"/>
      <c r="CK203" s="94"/>
      <c r="CL203" s="94"/>
      <c r="CM203" s="94"/>
      <c r="CN203" s="94"/>
      <c r="CO203" s="94"/>
      <c r="CP203" s="94"/>
      <c r="CQ203" s="94"/>
      <c r="CR203" s="94"/>
      <c r="CS203" s="94"/>
      <c r="CT203" s="94"/>
    </row>
    <row r="204" spans="1:98" ht="16" x14ac:dyDescent="0.2">
      <c r="A204" s="137" t="s">
        <v>496</v>
      </c>
      <c r="B204" s="138">
        <v>4.4212500000000006</v>
      </c>
      <c r="C204" s="132"/>
      <c r="D204" s="138">
        <v>1.15625</v>
      </c>
      <c r="E204" s="132"/>
      <c r="F204" s="138">
        <v>68375</v>
      </c>
      <c r="G204" s="132"/>
      <c r="H204" s="138">
        <v>1035.75</v>
      </c>
      <c r="I204" s="132"/>
      <c r="J204" s="138">
        <v>82975</v>
      </c>
      <c r="K204" s="132"/>
      <c r="L204" s="138">
        <v>33.008749999999999</v>
      </c>
      <c r="M204" s="132"/>
      <c r="N204" s="138">
        <v>15448.75</v>
      </c>
      <c r="O204" s="132"/>
      <c r="P204" s="138">
        <v>333.13749999999999</v>
      </c>
      <c r="Q204" s="132"/>
      <c r="R204" s="138">
        <v>288.16250000000002</v>
      </c>
      <c r="S204" s="132"/>
      <c r="T204" s="138">
        <v>1366.875</v>
      </c>
      <c r="U204" s="132"/>
      <c r="V204" s="138">
        <v>46.375000000000007</v>
      </c>
      <c r="W204" s="132"/>
      <c r="X204" s="138">
        <v>124.02499999999999</v>
      </c>
      <c r="Y204" s="138"/>
      <c r="Z204" s="138">
        <v>134.35</v>
      </c>
      <c r="AA204" s="138"/>
      <c r="AB204" s="138">
        <v>117.77499999999999</v>
      </c>
      <c r="AC204" s="132"/>
      <c r="AD204" s="138">
        <v>9.2624999999999993</v>
      </c>
      <c r="AE204" s="132"/>
      <c r="AF204" s="138">
        <v>412.5</v>
      </c>
      <c r="AG204" s="132"/>
      <c r="AH204" s="138">
        <v>24.675000000000001</v>
      </c>
      <c r="AI204" s="132"/>
      <c r="AJ204" s="138">
        <v>159.04999999999998</v>
      </c>
      <c r="AK204" s="132"/>
      <c r="AL204" s="138">
        <v>16.7575</v>
      </c>
      <c r="AM204" s="132"/>
      <c r="AN204" s="138">
        <v>127.75000000000001</v>
      </c>
      <c r="AO204" s="132"/>
      <c r="AP204" s="138">
        <v>37.1875</v>
      </c>
      <c r="AQ204" s="132"/>
      <c r="AR204" s="138">
        <v>6.1362499999999995</v>
      </c>
      <c r="AS204" s="132"/>
      <c r="AT204" s="138">
        <v>1.9102499999999998</v>
      </c>
      <c r="AU204" s="130"/>
      <c r="AV204" s="130"/>
      <c r="AW204" s="130"/>
      <c r="AX204" s="130"/>
      <c r="AZ204" s="112" t="s">
        <v>496</v>
      </c>
      <c r="BA204" s="133">
        <v>1.0048295454545455</v>
      </c>
      <c r="BB204" s="133">
        <v>0.88942307692307687</v>
      </c>
      <c r="BC204" s="133">
        <v>1.8999681136353728</v>
      </c>
      <c r="BD204" s="133">
        <v>1.6368939351764222</v>
      </c>
      <c r="BE204" s="133">
        <v>1.0184101096053508</v>
      </c>
      <c r="BF204" s="133">
        <v>1.0002651515151515</v>
      </c>
      <c r="BG204" s="133">
        <v>0.94777607361963201</v>
      </c>
      <c r="BH204" s="133">
        <v>1.0816152597402597</v>
      </c>
      <c r="BI204" s="133">
        <v>0.98348976109215025</v>
      </c>
      <c r="BJ204" s="133">
        <v>1.0382033073513353</v>
      </c>
      <c r="BK204" s="133">
        <v>1.0539772727272727</v>
      </c>
      <c r="BL204" s="133">
        <v>1.0691810344827586</v>
      </c>
      <c r="BM204" s="133">
        <v>1.0578740157480315</v>
      </c>
      <c r="BN204" s="133">
        <v>1.1546568627450979</v>
      </c>
      <c r="BO204" s="133">
        <v>1.0067934782608696</v>
      </c>
      <c r="BP204" s="133">
        <v>1.0416666666666667</v>
      </c>
      <c r="BQ204" s="133">
        <v>0.9490384615384615</v>
      </c>
      <c r="BR204" s="133">
        <v>0.93558823529411772</v>
      </c>
      <c r="BS204" s="133">
        <v>0.91571038251366121</v>
      </c>
      <c r="BT204" s="133">
        <v>0.97519083969465647</v>
      </c>
      <c r="BU204" s="133">
        <v>0.98902925531914876</v>
      </c>
      <c r="BV204" s="133">
        <v>0.99614448051948035</v>
      </c>
      <c r="BW204" s="134">
        <v>0.95037313432835835</v>
      </c>
      <c r="BX204" s="94"/>
      <c r="BY204" s="112"/>
      <c r="BZ204" s="94"/>
      <c r="CA204" s="94"/>
      <c r="CB204" s="94"/>
      <c r="CC204" s="94"/>
      <c r="CD204" s="94"/>
      <c r="CE204" s="94"/>
      <c r="CF204" s="94"/>
      <c r="CG204" s="94"/>
      <c r="CH204" s="94"/>
      <c r="CI204" s="94"/>
      <c r="CJ204" s="94"/>
      <c r="CK204" s="94"/>
      <c r="CL204" s="94"/>
      <c r="CM204" s="94"/>
      <c r="CN204" s="94"/>
      <c r="CO204" s="94"/>
      <c r="CP204" s="94"/>
      <c r="CQ204" s="94"/>
      <c r="CR204" s="94"/>
      <c r="CS204" s="94"/>
      <c r="CT204" s="94"/>
    </row>
    <row r="205" spans="1:98" ht="16" x14ac:dyDescent="0.2">
      <c r="A205" s="140" t="s">
        <v>498</v>
      </c>
      <c r="B205" s="117">
        <f>STDEV(B196:B203)/B204</f>
        <v>1.9991709957210821E-2</v>
      </c>
      <c r="C205" s="119"/>
      <c r="D205" s="117">
        <f>STDEV(D196:D203)/D204</f>
        <v>6.6982174555872159E-2</v>
      </c>
      <c r="E205" s="119"/>
      <c r="F205" s="117">
        <f>STDEV(F196:F203)/F204</f>
        <v>2.4680943660106154E-2</v>
      </c>
      <c r="G205" s="119"/>
      <c r="H205" s="117">
        <f>STDEV(H196:H203)/H204</f>
        <v>1.0660996499417288E-2</v>
      </c>
      <c r="I205" s="119"/>
      <c r="J205" s="117">
        <f>STDEV(J196:J203)/J204</f>
        <v>3.256701104705885E-2</v>
      </c>
      <c r="K205" s="119"/>
      <c r="L205" s="117">
        <f>STDEV(L196:L203)/L204</f>
        <v>4.3815358201146536E-2</v>
      </c>
      <c r="M205" s="119"/>
      <c r="N205" s="117">
        <f>STDEV(N196:N203)/N204</f>
        <v>2.8770741849912046E-2</v>
      </c>
      <c r="O205" s="119"/>
      <c r="P205" s="117">
        <f>STDEV(P196:P203)/P204</f>
        <v>2.1124115871278708E-2</v>
      </c>
      <c r="Q205" s="119"/>
      <c r="R205" s="117">
        <f>STDEV(R196:R203)/R204</f>
        <v>1.8830951582394558E-2</v>
      </c>
      <c r="S205" s="119"/>
      <c r="T205" s="117">
        <f>STDEV(T196:T203)/T204</f>
        <v>2.1924999511280852E-2</v>
      </c>
      <c r="U205" s="119"/>
      <c r="V205" s="117">
        <f>STDEV(V196:V203)/V204</f>
        <v>2.484801808207638E-2</v>
      </c>
      <c r="W205" s="119"/>
      <c r="X205" s="117">
        <f>STDEV(X196:X203)/X204</f>
        <v>3.2022540432710092E-2</v>
      </c>
      <c r="Y205" s="119"/>
      <c r="Z205" s="117">
        <f>STDEV(Z196:Z203)/Z204</f>
        <v>1.6190433354818855E-2</v>
      </c>
      <c r="AA205" s="119"/>
      <c r="AB205" s="117">
        <f>STDEV(AB196:AB203)/AB204</f>
        <v>2.6544437869086873E-2</v>
      </c>
      <c r="AC205" s="119"/>
      <c r="AD205" s="117">
        <f>STDEV(AD196:AD203)/AD204</f>
        <v>1.5621245955687023E-2</v>
      </c>
      <c r="AE205" s="119"/>
      <c r="AF205" s="117">
        <f>STDEV(AF196:AF203)/AF204</f>
        <v>2.2851894976725365E-2</v>
      </c>
      <c r="AG205" s="119"/>
      <c r="AH205" s="117">
        <f>STDEV(AH196:AH203)/AH204</f>
        <v>2.8366312982067442E-2</v>
      </c>
      <c r="AI205" s="119"/>
      <c r="AJ205" s="117">
        <f>STDEV(AJ196:AJ203)/AJ204</f>
        <v>3.4221633953679192E-2</v>
      </c>
      <c r="AK205" s="119"/>
      <c r="AL205" s="117">
        <f>STDEV(AL196:AL203)/AL204</f>
        <v>3.4989617635867644E-2</v>
      </c>
      <c r="AM205" s="119"/>
      <c r="AN205" s="117">
        <f>STDEV(AN196:AN203)/AN204</f>
        <v>1.7139614405766525E-2</v>
      </c>
      <c r="AO205" s="119"/>
      <c r="AP205" s="117">
        <f>STDEV(AP196:AP203)/AP204</f>
        <v>2.0145645800029179E-2</v>
      </c>
      <c r="AQ205" s="119"/>
      <c r="AR205" s="117">
        <f>STDEV(AR196:AR203)/AR204</f>
        <v>3.9583700169863172E-2</v>
      </c>
      <c r="AS205" s="119"/>
      <c r="AT205" s="117">
        <f>STDEV(AT196:AT203)/AT204</f>
        <v>5.8674288107472557E-2</v>
      </c>
      <c r="AU205" s="119"/>
      <c r="AV205" s="119"/>
      <c r="AW205" s="119"/>
      <c r="AX205" s="119"/>
      <c r="AY205" s="119"/>
      <c r="AZ205" s="119"/>
      <c r="BA205" s="119"/>
      <c r="BB205" s="119"/>
      <c r="BC205" s="119"/>
      <c r="BD205" s="119"/>
      <c r="BE205" s="119"/>
      <c r="BF205" s="119"/>
      <c r="BG205" s="119"/>
      <c r="BH205" s="119"/>
      <c r="BI205" s="119"/>
      <c r="BJ205" s="119"/>
      <c r="BK205" s="119"/>
      <c r="BL205" s="119"/>
      <c r="BM205" s="119"/>
      <c r="BN205" s="119"/>
      <c r="BO205" s="119"/>
      <c r="BP205" s="119"/>
      <c r="BQ205" s="119"/>
      <c r="BR205" s="119"/>
      <c r="BS205" s="119"/>
      <c r="BT205" s="119"/>
      <c r="BU205" s="119"/>
      <c r="BV205" s="119"/>
      <c r="BW205" s="120"/>
      <c r="BX205" s="94"/>
      <c r="BY205" s="94"/>
      <c r="BZ205" s="94"/>
      <c r="CA205" s="94"/>
      <c r="CB205" s="94"/>
      <c r="CC205" s="94"/>
      <c r="CD205" s="94"/>
      <c r="CE205" s="94"/>
      <c r="CF205" s="94"/>
      <c r="CG205" s="94"/>
      <c r="CH205" s="94"/>
      <c r="CI205" s="94"/>
      <c r="CJ205" s="94"/>
      <c r="CK205" s="94"/>
      <c r="CL205" s="94"/>
      <c r="CM205" s="94"/>
      <c r="CN205" s="94"/>
      <c r="CO205" s="94"/>
      <c r="CP205" s="94"/>
      <c r="CQ205" s="94"/>
      <c r="CR205" s="94"/>
      <c r="CS205" s="94"/>
      <c r="CT205" s="94"/>
    </row>
    <row r="206" spans="1:98" x14ac:dyDescent="0.15">
      <c r="BY206" s="94"/>
      <c r="BZ206" s="94"/>
      <c r="CA206" s="94"/>
      <c r="CB206" s="94"/>
      <c r="CC206" s="94"/>
      <c r="CD206" s="94"/>
      <c r="CE206" s="94"/>
      <c r="CF206" s="94"/>
      <c r="CG206" s="94"/>
      <c r="CH206" s="94"/>
      <c r="CI206" s="94"/>
      <c r="CJ206" s="94"/>
      <c r="CK206" s="94"/>
      <c r="CL206" s="94"/>
      <c r="CM206" s="94"/>
      <c r="CN206" s="94"/>
      <c r="CO206" s="94"/>
      <c r="CP206" s="94"/>
      <c r="CQ206" s="94"/>
      <c r="CR206" s="94"/>
      <c r="CS206" s="94"/>
      <c r="CT206" s="94"/>
    </row>
    <row r="211" spans="1:51" s="2" customFormat="1" ht="18" x14ac:dyDescent="0.2">
      <c r="A211" s="121" t="s">
        <v>673</v>
      </c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1"/>
      <c r="AU211" s="141"/>
      <c r="AV211" s="141"/>
      <c r="AW211" s="141"/>
      <c r="AX211" s="141"/>
      <c r="AY211" s="142"/>
    </row>
    <row r="212" spans="1:51" s="2" customFormat="1" ht="22" thickBot="1" x14ac:dyDescent="0.25">
      <c r="A212" s="143"/>
      <c r="B212" s="87" t="s">
        <v>1010</v>
      </c>
      <c r="C212" s="87" t="s">
        <v>776</v>
      </c>
      <c r="D212" s="144" t="s">
        <v>1056</v>
      </c>
      <c r="E212" s="87" t="s">
        <v>776</v>
      </c>
      <c r="F212" s="87" t="s">
        <v>1012</v>
      </c>
      <c r="G212" s="87" t="s">
        <v>776</v>
      </c>
      <c r="H212" s="87" t="s">
        <v>1013</v>
      </c>
      <c r="I212" s="87" t="s">
        <v>776</v>
      </c>
      <c r="J212" s="87" t="s">
        <v>1014</v>
      </c>
      <c r="K212" s="87" t="s">
        <v>776</v>
      </c>
      <c r="L212" s="87" t="s">
        <v>1015</v>
      </c>
      <c r="M212" s="87" t="s">
        <v>776</v>
      </c>
      <c r="N212" s="87" t="s">
        <v>1016</v>
      </c>
      <c r="O212" s="87" t="s">
        <v>776</v>
      </c>
      <c r="P212" s="87" t="s">
        <v>1017</v>
      </c>
      <c r="Q212" s="87" t="s">
        <v>776</v>
      </c>
      <c r="R212" s="87" t="s">
        <v>1018</v>
      </c>
      <c r="S212" s="87" t="s">
        <v>776</v>
      </c>
      <c r="T212" s="87" t="s">
        <v>1019</v>
      </c>
      <c r="U212" s="87" t="s">
        <v>776</v>
      </c>
      <c r="V212" s="87" t="s">
        <v>1020</v>
      </c>
      <c r="W212" s="87" t="s">
        <v>776</v>
      </c>
      <c r="X212" s="87" t="s">
        <v>1021</v>
      </c>
      <c r="Y212" s="87" t="s">
        <v>776</v>
      </c>
      <c r="Z212" s="87" t="s">
        <v>1022</v>
      </c>
      <c r="AA212" s="87" t="s">
        <v>776</v>
      </c>
      <c r="AB212" s="87" t="s">
        <v>1023</v>
      </c>
      <c r="AC212" s="87" t="s">
        <v>776</v>
      </c>
      <c r="AD212" s="144" t="s">
        <v>1057</v>
      </c>
      <c r="AE212" s="87" t="s">
        <v>776</v>
      </c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145"/>
    </row>
    <row r="213" spans="1:51" s="2" customFormat="1" ht="16" x14ac:dyDescent="0.2">
      <c r="A213" s="146" t="s">
        <v>726</v>
      </c>
      <c r="B213" s="147">
        <v>40.200000000000003</v>
      </c>
      <c r="C213" s="147">
        <v>1.3</v>
      </c>
      <c r="D213" s="147">
        <v>50817.26769916858</v>
      </c>
      <c r="E213" s="147">
        <v>1112.7868839233997</v>
      </c>
      <c r="F213" s="147">
        <v>5371.9619625343275</v>
      </c>
      <c r="G213" s="147">
        <v>105.85146724205572</v>
      </c>
      <c r="H213" s="147">
        <v>46.6</v>
      </c>
      <c r="I213" s="147">
        <v>6.9</v>
      </c>
      <c r="J213" s="147">
        <v>85048.201236148627</v>
      </c>
      <c r="K213" s="147">
        <v>714.69076669032461</v>
      </c>
      <c r="L213" s="147">
        <v>39.9</v>
      </c>
      <c r="M213" s="147">
        <v>2.5</v>
      </c>
      <c r="N213" s="147">
        <v>50.1</v>
      </c>
      <c r="O213" s="147">
        <v>0.8</v>
      </c>
      <c r="P213" s="147">
        <v>38.799999999999997</v>
      </c>
      <c r="Q213" s="147">
        <v>1.2</v>
      </c>
      <c r="R213" s="147">
        <v>36.4</v>
      </c>
      <c r="S213" s="147">
        <v>1.5</v>
      </c>
      <c r="T213" s="147">
        <v>38.700000000000003</v>
      </c>
      <c r="U213" s="147">
        <v>0.9</v>
      </c>
      <c r="V213" s="147">
        <v>35.5</v>
      </c>
      <c r="W213" s="147">
        <v>1</v>
      </c>
      <c r="X213" s="147">
        <v>38.799999999999997</v>
      </c>
      <c r="Y213" s="147">
        <v>0.2</v>
      </c>
      <c r="Z213" s="147">
        <v>37.799999999999997</v>
      </c>
      <c r="AA213" s="147">
        <v>1.5</v>
      </c>
      <c r="AB213" s="147">
        <v>39.1</v>
      </c>
      <c r="AC213" s="147">
        <v>1.7</v>
      </c>
      <c r="AD213" s="147">
        <v>36.9</v>
      </c>
      <c r="AE213" s="147">
        <v>1.5</v>
      </c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145"/>
    </row>
    <row r="214" spans="1:51" s="2" customFormat="1" ht="16" x14ac:dyDescent="0.2">
      <c r="A214" s="148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145"/>
    </row>
    <row r="215" spans="1:51" s="2" customFormat="1" ht="22" thickBot="1" x14ac:dyDescent="0.25">
      <c r="A215" s="149" t="s">
        <v>685</v>
      </c>
      <c r="B215" s="87" t="s">
        <v>1010</v>
      </c>
      <c r="C215" s="87" t="s">
        <v>776</v>
      </c>
      <c r="D215" s="144" t="s">
        <v>1056</v>
      </c>
      <c r="E215" s="87" t="s">
        <v>776</v>
      </c>
      <c r="F215" s="87" t="s">
        <v>1012</v>
      </c>
      <c r="G215" s="87" t="s">
        <v>776</v>
      </c>
      <c r="H215" s="87" t="s">
        <v>1013</v>
      </c>
      <c r="I215" s="87" t="s">
        <v>776</v>
      </c>
      <c r="J215" s="87" t="s">
        <v>1014</v>
      </c>
      <c r="K215" s="87" t="s">
        <v>776</v>
      </c>
      <c r="L215" s="87" t="s">
        <v>1015</v>
      </c>
      <c r="M215" s="87" t="s">
        <v>776</v>
      </c>
      <c r="N215" s="87" t="s">
        <v>1016</v>
      </c>
      <c r="O215" s="87" t="s">
        <v>776</v>
      </c>
      <c r="P215" s="87" t="s">
        <v>1017</v>
      </c>
      <c r="Q215" s="87" t="s">
        <v>776</v>
      </c>
      <c r="R215" s="87" t="s">
        <v>1018</v>
      </c>
      <c r="S215" s="87" t="s">
        <v>776</v>
      </c>
      <c r="T215" s="87" t="s">
        <v>1019</v>
      </c>
      <c r="U215" s="87" t="s">
        <v>776</v>
      </c>
      <c r="V215" s="87" t="s">
        <v>1020</v>
      </c>
      <c r="W215" s="87" t="s">
        <v>776</v>
      </c>
      <c r="X215" s="87" t="s">
        <v>1021</v>
      </c>
      <c r="Y215" s="87" t="s">
        <v>776</v>
      </c>
      <c r="Z215" s="87" t="s">
        <v>1022</v>
      </c>
      <c r="AA215" s="87" t="s">
        <v>776</v>
      </c>
      <c r="AB215" s="87" t="s">
        <v>1023</v>
      </c>
      <c r="AC215" s="87" t="s">
        <v>776</v>
      </c>
      <c r="AD215" s="144" t="s">
        <v>1057</v>
      </c>
      <c r="AE215" s="87" t="s">
        <v>776</v>
      </c>
      <c r="AF215" s="76"/>
      <c r="AG215" s="76"/>
      <c r="AH215" s="76"/>
      <c r="AI215" s="76"/>
      <c r="AJ215" s="76"/>
      <c r="AK215" s="150" t="s">
        <v>458</v>
      </c>
      <c r="AL215" s="150" t="s">
        <v>686</v>
      </c>
      <c r="AM215" s="150" t="s">
        <v>460</v>
      </c>
      <c r="AN215" s="150" t="s">
        <v>461</v>
      </c>
      <c r="AO215" s="150" t="s">
        <v>462</v>
      </c>
      <c r="AP215" s="150" t="s">
        <v>463</v>
      </c>
      <c r="AQ215" s="150" t="s">
        <v>464</v>
      </c>
      <c r="AR215" s="150" t="s">
        <v>465</v>
      </c>
      <c r="AS215" s="150" t="s">
        <v>466</v>
      </c>
      <c r="AT215" s="150" t="s">
        <v>467</v>
      </c>
      <c r="AU215" s="150" t="s">
        <v>468</v>
      </c>
      <c r="AV215" s="150" t="s">
        <v>469</v>
      </c>
      <c r="AW215" s="150" t="s">
        <v>470</v>
      </c>
      <c r="AX215" s="150" t="s">
        <v>471</v>
      </c>
      <c r="AY215" s="151" t="s">
        <v>687</v>
      </c>
    </row>
    <row r="216" spans="1:51" s="2" customFormat="1" ht="16" x14ac:dyDescent="0.2">
      <c r="A216" s="148" t="s">
        <v>727</v>
      </c>
      <c r="B216" s="82">
        <v>42.5</v>
      </c>
      <c r="C216" s="82">
        <v>1.2</v>
      </c>
      <c r="D216" s="152">
        <v>104200</v>
      </c>
      <c r="E216" s="152">
        <v>2500</v>
      </c>
      <c r="F216" s="152">
        <v>11550</v>
      </c>
      <c r="G216" s="152">
        <v>280</v>
      </c>
      <c r="H216" s="82">
        <v>52.7</v>
      </c>
      <c r="I216" s="82">
        <v>3</v>
      </c>
      <c r="J216" s="152">
        <v>88100</v>
      </c>
      <c r="K216" s="152">
        <v>2500</v>
      </c>
      <c r="L216" s="82">
        <v>58.7</v>
      </c>
      <c r="M216" s="82">
        <v>1.4</v>
      </c>
      <c r="N216" s="153" t="s">
        <v>948</v>
      </c>
      <c r="O216" s="153" t="s">
        <v>948</v>
      </c>
      <c r="P216" s="82">
        <v>39</v>
      </c>
      <c r="Q216" s="82">
        <v>1</v>
      </c>
      <c r="R216" s="82">
        <v>36.9</v>
      </c>
      <c r="S216" s="82">
        <v>1.1000000000000001</v>
      </c>
      <c r="T216" s="82">
        <v>42.6</v>
      </c>
      <c r="U216" s="82">
        <v>1.1000000000000001</v>
      </c>
      <c r="V216" s="82">
        <v>35.479999999999997</v>
      </c>
      <c r="W216" s="82">
        <v>0.91</v>
      </c>
      <c r="X216" s="82">
        <v>40.799999999999997</v>
      </c>
      <c r="Y216" s="82">
        <v>1.4</v>
      </c>
      <c r="Z216" s="82">
        <v>39</v>
      </c>
      <c r="AA216" s="82">
        <v>1.1000000000000001</v>
      </c>
      <c r="AB216" s="82">
        <v>32.799999999999997</v>
      </c>
      <c r="AC216" s="82">
        <v>1.7</v>
      </c>
      <c r="AD216" s="82">
        <v>37.85</v>
      </c>
      <c r="AE216" s="82">
        <v>0.86</v>
      </c>
      <c r="AF216" s="76"/>
      <c r="AG216" s="76"/>
      <c r="AH216" s="76"/>
      <c r="AI216" s="76"/>
      <c r="AJ216" s="76" t="s">
        <v>891</v>
      </c>
      <c r="AK216" s="154">
        <f>B216/$B$213</f>
        <v>1.0572139303482586</v>
      </c>
      <c r="AL216" s="154">
        <f>D216/$D$213</f>
        <v>2.050484111362501</v>
      </c>
      <c r="AM216" s="154">
        <f>F216/$F$213</f>
        <v>2.150052453936413</v>
      </c>
      <c r="AN216" s="154">
        <f>H216/$H$213</f>
        <v>1.1309012875536482</v>
      </c>
      <c r="AO216" s="154">
        <f>J216/$J$213</f>
        <v>1.0358831664808243</v>
      </c>
      <c r="AP216" s="154">
        <f>L216/$L$213</f>
        <v>1.4711779448621556</v>
      </c>
      <c r="AQ216" s="154" t="s">
        <v>948</v>
      </c>
      <c r="AR216" s="154">
        <f>P216/$P$213</f>
        <v>1.0051546391752577</v>
      </c>
      <c r="AS216" s="154">
        <f>R216/$R$213</f>
        <v>1.0137362637362637</v>
      </c>
      <c r="AT216" s="154">
        <f>T216/$T$213</f>
        <v>1.1007751937984496</v>
      </c>
      <c r="AU216" s="154">
        <f>V216/$V$213</f>
        <v>0.99943661971830977</v>
      </c>
      <c r="AV216" s="154">
        <f>X216/$X$213</f>
        <v>1.0515463917525774</v>
      </c>
      <c r="AW216" s="154">
        <f>Z216/$Z$213</f>
        <v>1.0317460317460319</v>
      </c>
      <c r="AX216" s="154">
        <f>AB216/$AB$213</f>
        <v>0.83887468030690526</v>
      </c>
      <c r="AY216" s="155">
        <f>AD216/$AD$213</f>
        <v>1.0257452574525745</v>
      </c>
    </row>
    <row r="217" spans="1:51" s="2" customFormat="1" ht="16" x14ac:dyDescent="0.2">
      <c r="A217" s="148" t="s">
        <v>727</v>
      </c>
      <c r="B217" s="82">
        <v>42.5</v>
      </c>
      <c r="C217" s="82">
        <v>1.2</v>
      </c>
      <c r="D217" s="152">
        <v>104700</v>
      </c>
      <c r="E217" s="152">
        <v>2500</v>
      </c>
      <c r="F217" s="152">
        <v>11560</v>
      </c>
      <c r="G217" s="152">
        <v>280</v>
      </c>
      <c r="H217" s="82">
        <v>53.1</v>
      </c>
      <c r="I217" s="82">
        <v>3.3</v>
      </c>
      <c r="J217" s="152">
        <v>87700</v>
      </c>
      <c r="K217" s="152">
        <v>2500</v>
      </c>
      <c r="L217" s="82">
        <v>58.1</v>
      </c>
      <c r="M217" s="82">
        <v>1.5</v>
      </c>
      <c r="N217" s="153" t="s">
        <v>948</v>
      </c>
      <c r="O217" s="153" t="s">
        <v>948</v>
      </c>
      <c r="P217" s="82">
        <v>39.200000000000003</v>
      </c>
      <c r="Q217" s="82">
        <v>1.1000000000000001</v>
      </c>
      <c r="R217" s="82">
        <v>37.1</v>
      </c>
      <c r="S217" s="82">
        <v>1.1000000000000001</v>
      </c>
      <c r="T217" s="82">
        <v>42.9</v>
      </c>
      <c r="U217" s="82">
        <v>1.1000000000000001</v>
      </c>
      <c r="V217" s="82">
        <v>35.69</v>
      </c>
      <c r="W217" s="82">
        <v>0.97</v>
      </c>
      <c r="X217" s="82">
        <v>40.799999999999997</v>
      </c>
      <c r="Y217" s="82">
        <v>1.6</v>
      </c>
      <c r="Z217" s="82">
        <v>37.799999999999997</v>
      </c>
      <c r="AA217" s="82">
        <v>1.3</v>
      </c>
      <c r="AB217" s="82">
        <v>32.4</v>
      </c>
      <c r="AC217" s="82">
        <v>1.7</v>
      </c>
      <c r="AD217" s="82">
        <v>38.04</v>
      </c>
      <c r="AE217" s="82">
        <v>0.99</v>
      </c>
      <c r="AF217" s="76"/>
      <c r="AG217" s="76"/>
      <c r="AH217" s="76"/>
      <c r="AI217" s="76"/>
      <c r="AJ217" s="76" t="s">
        <v>892</v>
      </c>
      <c r="AK217" s="154">
        <f t="shared" ref="AK217:AK243" si="151">B217/$B$213</f>
        <v>1.0572139303482586</v>
      </c>
      <c r="AL217" s="154">
        <f t="shared" ref="AL217:AL243" si="152">D217/$D$213</f>
        <v>2.0603232865609771</v>
      </c>
      <c r="AM217" s="154">
        <f t="shared" ref="AM217:AM243" si="153">F217/$F$213</f>
        <v>2.1519139712125486</v>
      </c>
      <c r="AN217" s="154">
        <f t="shared" ref="AN217:AN243" si="154">H217/$H$213</f>
        <v>1.1394849785407726</v>
      </c>
      <c r="AO217" s="154">
        <f t="shared" ref="AO217:AO243" si="155">J217/$J$213</f>
        <v>1.0311799511960078</v>
      </c>
      <c r="AP217" s="154">
        <f t="shared" ref="AP217:AP243" si="156">L217/$L$213</f>
        <v>1.4561403508771931</v>
      </c>
      <c r="AQ217" s="154" t="s">
        <v>948</v>
      </c>
      <c r="AR217" s="154">
        <f t="shared" ref="AR217:AR243" si="157">P217/$P$213</f>
        <v>1.0103092783505156</v>
      </c>
      <c r="AS217" s="154">
        <f t="shared" ref="AS217:AS243" si="158">R217/$R$213</f>
        <v>1.0192307692307694</v>
      </c>
      <c r="AT217" s="154">
        <f t="shared" ref="AT217:AT243" si="159">T217/$T$213</f>
        <v>1.1085271317829457</v>
      </c>
      <c r="AU217" s="154">
        <f t="shared" ref="AU217:AU243" si="160">V217/$V$213</f>
        <v>1.0053521126760563</v>
      </c>
      <c r="AV217" s="154">
        <f t="shared" ref="AV217:AV243" si="161">X217/$X$213</f>
        <v>1.0515463917525774</v>
      </c>
      <c r="AW217" s="154">
        <f t="shared" ref="AW217:AW243" si="162">Z217/$Z$213</f>
        <v>1</v>
      </c>
      <c r="AX217" s="154">
        <f t="shared" ref="AX217:AX243" si="163">AB217/$AB$213</f>
        <v>0.82864450127877232</v>
      </c>
      <c r="AY217" s="155">
        <f t="shared" ref="AY217:AY243" si="164">AD217/$AD$213</f>
        <v>1.0308943089430895</v>
      </c>
    </row>
    <row r="218" spans="1:51" s="2" customFormat="1" ht="16" x14ac:dyDescent="0.2">
      <c r="A218" s="148" t="s">
        <v>727</v>
      </c>
      <c r="B218" s="82">
        <v>42.5</v>
      </c>
      <c r="C218" s="82">
        <v>1.1000000000000001</v>
      </c>
      <c r="D218" s="152">
        <v>102600</v>
      </c>
      <c r="E218" s="152">
        <v>2400</v>
      </c>
      <c r="F218" s="152">
        <v>11380</v>
      </c>
      <c r="G218" s="152">
        <v>280</v>
      </c>
      <c r="H218" s="82">
        <v>45.8</v>
      </c>
      <c r="I218" s="82">
        <v>3.6</v>
      </c>
      <c r="J218" s="152">
        <v>84100</v>
      </c>
      <c r="K218" s="152">
        <v>2600</v>
      </c>
      <c r="L218" s="82">
        <v>55.2</v>
      </c>
      <c r="M218" s="82">
        <v>1.5</v>
      </c>
      <c r="N218" s="153" t="s">
        <v>948</v>
      </c>
      <c r="O218" s="153" t="s">
        <v>948</v>
      </c>
      <c r="P218" s="82">
        <v>38.25</v>
      </c>
      <c r="Q218" s="82">
        <v>0.99</v>
      </c>
      <c r="R218" s="82">
        <v>30.35</v>
      </c>
      <c r="S218" s="82">
        <v>0.85</v>
      </c>
      <c r="T218" s="82">
        <v>41.7</v>
      </c>
      <c r="U218" s="82">
        <v>1.1000000000000001</v>
      </c>
      <c r="V218" s="82">
        <v>35.35</v>
      </c>
      <c r="W218" s="82">
        <v>0.93</v>
      </c>
      <c r="X218" s="82">
        <v>40.799999999999997</v>
      </c>
      <c r="Y218" s="82">
        <v>1.6</v>
      </c>
      <c r="Z218" s="82">
        <v>39.299999999999997</v>
      </c>
      <c r="AA218" s="82">
        <v>1.2</v>
      </c>
      <c r="AB218" s="82">
        <v>33</v>
      </c>
      <c r="AC218" s="82">
        <v>1.6</v>
      </c>
      <c r="AD218" s="82">
        <v>37.69</v>
      </c>
      <c r="AE218" s="82">
        <v>0.94</v>
      </c>
      <c r="AF218" s="76"/>
      <c r="AG218" s="76"/>
      <c r="AH218" s="76"/>
      <c r="AI218" s="76"/>
      <c r="AJ218" s="76" t="s">
        <v>893</v>
      </c>
      <c r="AK218" s="154">
        <f t="shared" si="151"/>
        <v>1.0572139303482586</v>
      </c>
      <c r="AL218" s="154">
        <f t="shared" si="152"/>
        <v>2.0189987507273761</v>
      </c>
      <c r="AM218" s="154">
        <f t="shared" si="153"/>
        <v>2.118406660242111</v>
      </c>
      <c r="AN218" s="154">
        <f t="shared" si="154"/>
        <v>0.98283261802575095</v>
      </c>
      <c r="AO218" s="154">
        <f t="shared" si="155"/>
        <v>0.98885101363265981</v>
      </c>
      <c r="AP218" s="154">
        <f t="shared" si="156"/>
        <v>1.3834586466165415</v>
      </c>
      <c r="AQ218" s="154" t="s">
        <v>948</v>
      </c>
      <c r="AR218" s="154">
        <f t="shared" si="157"/>
        <v>0.98582474226804129</v>
      </c>
      <c r="AS218" s="154">
        <f t="shared" si="158"/>
        <v>0.83379120879120883</v>
      </c>
      <c r="AT218" s="154">
        <f t="shared" si="159"/>
        <v>1.0775193798449612</v>
      </c>
      <c r="AU218" s="154">
        <f t="shared" si="160"/>
        <v>0.99577464788732395</v>
      </c>
      <c r="AV218" s="154">
        <f t="shared" si="161"/>
        <v>1.0515463917525774</v>
      </c>
      <c r="AW218" s="154">
        <f t="shared" si="162"/>
        <v>1.0396825396825398</v>
      </c>
      <c r="AX218" s="154">
        <f t="shared" si="163"/>
        <v>0.84398976982097185</v>
      </c>
      <c r="AY218" s="155">
        <f t="shared" si="164"/>
        <v>1.0214092140921409</v>
      </c>
    </row>
    <row r="219" spans="1:51" s="2" customFormat="1" ht="16" x14ac:dyDescent="0.2">
      <c r="A219" s="148" t="s">
        <v>727</v>
      </c>
      <c r="B219" s="82">
        <v>41</v>
      </c>
      <c r="C219" s="82">
        <v>1.4</v>
      </c>
      <c r="D219" s="152">
        <v>98600</v>
      </c>
      <c r="E219" s="152">
        <v>3000</v>
      </c>
      <c r="F219" s="152">
        <v>10990</v>
      </c>
      <c r="G219" s="152">
        <v>350</v>
      </c>
      <c r="H219" s="82">
        <v>44</v>
      </c>
      <c r="I219" s="82">
        <v>3</v>
      </c>
      <c r="J219" s="152">
        <v>84500</v>
      </c>
      <c r="K219" s="152">
        <v>2700</v>
      </c>
      <c r="L219" s="82">
        <v>54.5</v>
      </c>
      <c r="M219" s="82">
        <v>1.7</v>
      </c>
      <c r="N219" s="153" t="s">
        <v>948</v>
      </c>
      <c r="O219" s="153" t="s">
        <v>948</v>
      </c>
      <c r="P219" s="82">
        <v>37</v>
      </c>
      <c r="Q219" s="82">
        <v>1.2</v>
      </c>
      <c r="R219" s="82">
        <v>34.9</v>
      </c>
      <c r="S219" s="82">
        <v>1.2</v>
      </c>
      <c r="T219" s="82">
        <v>40.6</v>
      </c>
      <c r="U219" s="82">
        <v>1.3</v>
      </c>
      <c r="V219" s="82">
        <v>34.299999999999997</v>
      </c>
      <c r="W219" s="82">
        <v>1.1000000000000001</v>
      </c>
      <c r="X219" s="82">
        <v>39.200000000000003</v>
      </c>
      <c r="Y219" s="82">
        <v>1.6</v>
      </c>
      <c r="Z219" s="82">
        <v>36.299999999999997</v>
      </c>
      <c r="AA219" s="82">
        <v>1.3</v>
      </c>
      <c r="AB219" s="82">
        <v>31.5</v>
      </c>
      <c r="AC219" s="82">
        <v>1.6</v>
      </c>
      <c r="AD219" s="82">
        <v>35.799999999999997</v>
      </c>
      <c r="AE219" s="82">
        <v>1.1000000000000001</v>
      </c>
      <c r="AF219" s="76"/>
      <c r="AG219" s="76"/>
      <c r="AH219" s="76"/>
      <c r="AI219" s="76"/>
      <c r="AJ219" s="76" t="s">
        <v>894</v>
      </c>
      <c r="AK219" s="154">
        <f t="shared" si="151"/>
        <v>1.0199004975124377</v>
      </c>
      <c r="AL219" s="154">
        <f t="shared" si="152"/>
        <v>1.940285349139564</v>
      </c>
      <c r="AM219" s="154">
        <f t="shared" si="153"/>
        <v>2.0458074864728295</v>
      </c>
      <c r="AN219" s="154">
        <f t="shared" si="154"/>
        <v>0.94420600858369097</v>
      </c>
      <c r="AO219" s="154">
        <f t="shared" si="155"/>
        <v>0.99355422891747625</v>
      </c>
      <c r="AP219" s="154">
        <f t="shared" si="156"/>
        <v>1.3659147869674186</v>
      </c>
      <c r="AQ219" s="154" t="s">
        <v>948</v>
      </c>
      <c r="AR219" s="154">
        <f t="shared" si="157"/>
        <v>0.95360824742268047</v>
      </c>
      <c r="AS219" s="154">
        <f t="shared" si="158"/>
        <v>0.95879120879120883</v>
      </c>
      <c r="AT219" s="154">
        <f t="shared" si="159"/>
        <v>1.0490956072351421</v>
      </c>
      <c r="AU219" s="154">
        <f t="shared" si="160"/>
        <v>0.96619718309859148</v>
      </c>
      <c r="AV219" s="154">
        <f t="shared" si="161"/>
        <v>1.0103092783505156</v>
      </c>
      <c r="AW219" s="154">
        <f t="shared" si="162"/>
        <v>0.96031746031746035</v>
      </c>
      <c r="AX219" s="154">
        <f t="shared" si="163"/>
        <v>0.80562659846547313</v>
      </c>
      <c r="AY219" s="155">
        <f t="shared" si="164"/>
        <v>0.97018970189701892</v>
      </c>
    </row>
    <row r="220" spans="1:51" s="2" customFormat="1" ht="16" x14ac:dyDescent="0.2">
      <c r="A220" s="148" t="s">
        <v>727</v>
      </c>
      <c r="B220" s="82">
        <v>41.72</v>
      </c>
      <c r="C220" s="82">
        <v>0.62</v>
      </c>
      <c r="D220" s="152">
        <v>100300</v>
      </c>
      <c r="E220" s="152">
        <v>1000</v>
      </c>
      <c r="F220" s="152">
        <v>10937</v>
      </c>
      <c r="G220" s="152">
        <v>91</v>
      </c>
      <c r="H220" s="82">
        <v>43.8</v>
      </c>
      <c r="I220" s="82">
        <v>2.8</v>
      </c>
      <c r="J220" s="152">
        <v>84800</v>
      </c>
      <c r="K220" s="152">
        <v>1000</v>
      </c>
      <c r="L220" s="82">
        <v>60.29</v>
      </c>
      <c r="M220" s="82">
        <v>0.79</v>
      </c>
      <c r="N220" s="153" t="s">
        <v>948</v>
      </c>
      <c r="O220" s="153" t="s">
        <v>948</v>
      </c>
      <c r="P220" s="82">
        <v>37.590000000000003</v>
      </c>
      <c r="Q220" s="82">
        <v>0.56000000000000005</v>
      </c>
      <c r="R220" s="82">
        <v>35.229999999999997</v>
      </c>
      <c r="S220" s="82">
        <v>0.64</v>
      </c>
      <c r="T220" s="82">
        <v>41.09</v>
      </c>
      <c r="U220" s="82">
        <v>0.48</v>
      </c>
      <c r="V220" s="82">
        <v>34.340000000000003</v>
      </c>
      <c r="W220" s="82">
        <v>0.55000000000000004</v>
      </c>
      <c r="X220" s="82">
        <v>38.5</v>
      </c>
      <c r="Y220" s="82">
        <v>1.2</v>
      </c>
      <c r="Z220" s="82">
        <v>37.1</v>
      </c>
      <c r="AA220" s="82">
        <v>0.81</v>
      </c>
      <c r="AB220" s="82">
        <v>32.1</v>
      </c>
      <c r="AC220" s="82">
        <v>1.3</v>
      </c>
      <c r="AD220" s="82">
        <v>36.58</v>
      </c>
      <c r="AE220" s="82">
        <v>0.59</v>
      </c>
      <c r="AF220" s="76"/>
      <c r="AG220" s="76"/>
      <c r="AH220" s="76"/>
      <c r="AI220" s="76"/>
      <c r="AJ220" s="76" t="s">
        <v>895</v>
      </c>
      <c r="AK220" s="154">
        <f t="shared" si="151"/>
        <v>1.0378109452736317</v>
      </c>
      <c r="AL220" s="154">
        <f t="shared" si="152"/>
        <v>1.973738544814384</v>
      </c>
      <c r="AM220" s="154">
        <f t="shared" si="153"/>
        <v>2.0359414449093114</v>
      </c>
      <c r="AN220" s="154">
        <f t="shared" si="154"/>
        <v>0.93991416309012865</v>
      </c>
      <c r="AO220" s="154">
        <f t="shared" si="155"/>
        <v>0.9970816403810886</v>
      </c>
      <c r="AP220" s="154">
        <f t="shared" si="156"/>
        <v>1.5110275689223058</v>
      </c>
      <c r="AQ220" s="154" t="s">
        <v>948</v>
      </c>
      <c r="AR220" s="154">
        <f t="shared" si="157"/>
        <v>0.96881443298969083</v>
      </c>
      <c r="AS220" s="154">
        <f t="shared" si="158"/>
        <v>0.96785714285714286</v>
      </c>
      <c r="AT220" s="154">
        <f t="shared" si="159"/>
        <v>1.0617571059431525</v>
      </c>
      <c r="AU220" s="154">
        <f t="shared" si="160"/>
        <v>0.96732394366197194</v>
      </c>
      <c r="AV220" s="154">
        <f t="shared" si="161"/>
        <v>0.99226804123711343</v>
      </c>
      <c r="AW220" s="154">
        <f t="shared" si="162"/>
        <v>0.98148148148148162</v>
      </c>
      <c r="AX220" s="154">
        <f t="shared" si="163"/>
        <v>0.82097186700767266</v>
      </c>
      <c r="AY220" s="155">
        <f t="shared" si="164"/>
        <v>0.99132791327913283</v>
      </c>
    </row>
    <row r="221" spans="1:51" s="2" customFormat="1" ht="16" x14ac:dyDescent="0.2">
      <c r="A221" s="148" t="s">
        <v>727</v>
      </c>
      <c r="B221" s="82">
        <v>40.950000000000003</v>
      </c>
      <c r="C221" s="82">
        <v>0.6</v>
      </c>
      <c r="D221" s="152">
        <v>98860</v>
      </c>
      <c r="E221" s="152">
        <v>960</v>
      </c>
      <c r="F221" s="152">
        <v>10960</v>
      </c>
      <c r="G221" s="152">
        <v>81</v>
      </c>
      <c r="H221" s="82">
        <v>47.1</v>
      </c>
      <c r="I221" s="82">
        <v>3.3</v>
      </c>
      <c r="J221" s="152">
        <v>83700</v>
      </c>
      <c r="K221" s="152">
        <v>1100</v>
      </c>
      <c r="L221" s="82">
        <v>59.95</v>
      </c>
      <c r="M221" s="82">
        <v>0.82</v>
      </c>
      <c r="N221" s="153" t="s">
        <v>948</v>
      </c>
      <c r="O221" s="153" t="s">
        <v>948</v>
      </c>
      <c r="P221" s="82">
        <v>37.28</v>
      </c>
      <c r="Q221" s="82">
        <v>0.63</v>
      </c>
      <c r="R221" s="82">
        <v>34.71</v>
      </c>
      <c r="S221" s="82">
        <v>0.65</v>
      </c>
      <c r="T221" s="82">
        <v>40.44</v>
      </c>
      <c r="U221" s="82">
        <v>0.56000000000000005</v>
      </c>
      <c r="V221" s="82">
        <v>33.89</v>
      </c>
      <c r="W221" s="82">
        <v>0.49</v>
      </c>
      <c r="X221" s="82">
        <v>37.700000000000003</v>
      </c>
      <c r="Y221" s="82">
        <v>1</v>
      </c>
      <c r="Z221" s="82">
        <v>34.68</v>
      </c>
      <c r="AA221" s="82">
        <v>0.72</v>
      </c>
      <c r="AB221" s="82">
        <v>31.2</v>
      </c>
      <c r="AC221" s="82">
        <v>1.1000000000000001</v>
      </c>
      <c r="AD221" s="82">
        <v>35.96</v>
      </c>
      <c r="AE221" s="82">
        <v>0.59</v>
      </c>
      <c r="AF221" s="76"/>
      <c r="AG221" s="76"/>
      <c r="AH221" s="76"/>
      <c r="AI221" s="76"/>
      <c r="AJ221" s="76" t="s">
        <v>896</v>
      </c>
      <c r="AK221" s="154">
        <f t="shared" si="151"/>
        <v>1.0186567164179106</v>
      </c>
      <c r="AL221" s="154">
        <f t="shared" si="152"/>
        <v>1.9454017202427718</v>
      </c>
      <c r="AM221" s="154">
        <f t="shared" si="153"/>
        <v>2.0402229346444232</v>
      </c>
      <c r="AN221" s="154">
        <f t="shared" si="154"/>
        <v>1.0107296137339057</v>
      </c>
      <c r="AO221" s="154">
        <f t="shared" si="155"/>
        <v>0.98414779834784338</v>
      </c>
      <c r="AP221" s="154">
        <f t="shared" si="156"/>
        <v>1.5025062656641606</v>
      </c>
      <c r="AQ221" s="154" t="s">
        <v>948</v>
      </c>
      <c r="AR221" s="154">
        <f t="shared" si="157"/>
        <v>0.96082474226804138</v>
      </c>
      <c r="AS221" s="154">
        <f t="shared" si="158"/>
        <v>0.95357142857142863</v>
      </c>
      <c r="AT221" s="154">
        <f t="shared" si="159"/>
        <v>1.0449612403100774</v>
      </c>
      <c r="AU221" s="154">
        <f t="shared" si="160"/>
        <v>0.95464788732394368</v>
      </c>
      <c r="AV221" s="154">
        <f t="shared" si="161"/>
        <v>0.97164948453608257</v>
      </c>
      <c r="AW221" s="154">
        <f t="shared" si="162"/>
        <v>0.91746031746031753</v>
      </c>
      <c r="AX221" s="154">
        <f t="shared" si="163"/>
        <v>0.79795396419437337</v>
      </c>
      <c r="AY221" s="155">
        <f t="shared" si="164"/>
        <v>0.97452574525745261</v>
      </c>
    </row>
    <row r="222" spans="1:51" s="2" customFormat="1" ht="16" x14ac:dyDescent="0.2">
      <c r="A222" s="148" t="s">
        <v>727</v>
      </c>
      <c r="B222" s="82">
        <v>41.64</v>
      </c>
      <c r="C222" s="82">
        <v>0.62</v>
      </c>
      <c r="D222" s="152">
        <v>100670</v>
      </c>
      <c r="E222" s="152">
        <v>970</v>
      </c>
      <c r="F222" s="152">
        <v>11044</v>
      </c>
      <c r="G222" s="152">
        <v>87</v>
      </c>
      <c r="H222" s="82">
        <v>45.4</v>
      </c>
      <c r="I222" s="82">
        <v>3.1</v>
      </c>
      <c r="J222" s="152">
        <v>85200</v>
      </c>
      <c r="K222" s="152">
        <v>1000</v>
      </c>
      <c r="L222" s="82">
        <v>58.9</v>
      </c>
      <c r="M222" s="82">
        <v>0.74</v>
      </c>
      <c r="N222" s="153" t="s">
        <v>948</v>
      </c>
      <c r="O222" s="153" t="s">
        <v>948</v>
      </c>
      <c r="P222" s="82">
        <v>38.17</v>
      </c>
      <c r="Q222" s="82">
        <v>0.57999999999999996</v>
      </c>
      <c r="R222" s="82">
        <v>35.130000000000003</v>
      </c>
      <c r="S222" s="82">
        <v>0.74</v>
      </c>
      <c r="T222" s="82">
        <v>41</v>
      </c>
      <c r="U222" s="82">
        <v>0.56999999999999995</v>
      </c>
      <c r="V222" s="82">
        <v>34.07</v>
      </c>
      <c r="W222" s="82">
        <v>0.61</v>
      </c>
      <c r="X222" s="82">
        <v>38.4</v>
      </c>
      <c r="Y222" s="82">
        <v>1.3</v>
      </c>
      <c r="Z222" s="82">
        <v>37.299999999999997</v>
      </c>
      <c r="AA222" s="82">
        <v>0.81</v>
      </c>
      <c r="AB222" s="82">
        <v>31.8</v>
      </c>
      <c r="AC222" s="82">
        <v>1.3</v>
      </c>
      <c r="AD222" s="82">
        <v>36.75</v>
      </c>
      <c r="AE222" s="82">
        <v>0.49</v>
      </c>
      <c r="AF222" s="76"/>
      <c r="AG222" s="76"/>
      <c r="AH222" s="76"/>
      <c r="AI222" s="76"/>
      <c r="AJ222" s="76" t="s">
        <v>897</v>
      </c>
      <c r="AK222" s="154">
        <f t="shared" si="151"/>
        <v>1.035820895522388</v>
      </c>
      <c r="AL222" s="154">
        <f t="shared" si="152"/>
        <v>1.9810195344612567</v>
      </c>
      <c r="AM222" s="154">
        <f t="shared" si="153"/>
        <v>2.0558596797639606</v>
      </c>
      <c r="AN222" s="154">
        <f t="shared" si="154"/>
        <v>0.97424892703862653</v>
      </c>
      <c r="AO222" s="154">
        <f t="shared" si="155"/>
        <v>1.001784855665905</v>
      </c>
      <c r="AP222" s="154">
        <f t="shared" si="156"/>
        <v>1.4761904761904763</v>
      </c>
      <c r="AQ222" s="154" t="s">
        <v>948</v>
      </c>
      <c r="AR222" s="154">
        <f t="shared" si="157"/>
        <v>0.98376288659793831</v>
      </c>
      <c r="AS222" s="154">
        <f t="shared" si="158"/>
        <v>0.96510989010989023</v>
      </c>
      <c r="AT222" s="154">
        <f t="shared" si="159"/>
        <v>1.0594315245478036</v>
      </c>
      <c r="AU222" s="154">
        <f t="shared" si="160"/>
        <v>0.95971830985915496</v>
      </c>
      <c r="AV222" s="154">
        <f t="shared" si="161"/>
        <v>0.98969072164948457</v>
      </c>
      <c r="AW222" s="154">
        <f t="shared" si="162"/>
        <v>0.98677248677248675</v>
      </c>
      <c r="AX222" s="154">
        <f t="shared" si="163"/>
        <v>0.8132992327365729</v>
      </c>
      <c r="AY222" s="155">
        <f t="shared" si="164"/>
        <v>0.99593495934959353</v>
      </c>
    </row>
    <row r="223" spans="1:51" s="2" customFormat="1" ht="16" x14ac:dyDescent="0.2">
      <c r="A223" s="148" t="s">
        <v>727</v>
      </c>
      <c r="B223" s="82">
        <v>41.59</v>
      </c>
      <c r="C223" s="82">
        <v>0.62</v>
      </c>
      <c r="D223" s="152">
        <v>100510</v>
      </c>
      <c r="E223" s="152">
        <v>930</v>
      </c>
      <c r="F223" s="152">
        <v>11022</v>
      </c>
      <c r="G223" s="152">
        <v>83</v>
      </c>
      <c r="H223" s="82">
        <v>42.4</v>
      </c>
      <c r="I223" s="82">
        <v>2.7</v>
      </c>
      <c r="J223" s="152">
        <v>83400</v>
      </c>
      <c r="K223" s="152">
        <v>1500</v>
      </c>
      <c r="L223" s="82">
        <v>58.97</v>
      </c>
      <c r="M223" s="82">
        <v>0.8</v>
      </c>
      <c r="N223" s="153" t="s">
        <v>948</v>
      </c>
      <c r="O223" s="153" t="s">
        <v>948</v>
      </c>
      <c r="P223" s="82">
        <v>38.36</v>
      </c>
      <c r="Q223" s="82">
        <v>0.54</v>
      </c>
      <c r="R223" s="82">
        <v>35.340000000000003</v>
      </c>
      <c r="S223" s="82">
        <v>0.64</v>
      </c>
      <c r="T223" s="82">
        <v>41.88</v>
      </c>
      <c r="U223" s="82">
        <v>0.57999999999999996</v>
      </c>
      <c r="V223" s="82">
        <v>33.93</v>
      </c>
      <c r="W223" s="82">
        <v>0.57999999999999996</v>
      </c>
      <c r="X223" s="82">
        <v>39.6</v>
      </c>
      <c r="Y223" s="82">
        <v>1.2</v>
      </c>
      <c r="Z223" s="82">
        <v>38.659999999999997</v>
      </c>
      <c r="AA223" s="82">
        <v>0.85</v>
      </c>
      <c r="AB223" s="82">
        <v>31.8</v>
      </c>
      <c r="AC223" s="82">
        <v>1.4</v>
      </c>
      <c r="AD223" s="82">
        <v>36.97</v>
      </c>
      <c r="AE223" s="82">
        <v>0.56000000000000005</v>
      </c>
      <c r="AF223" s="76"/>
      <c r="AG223" s="76"/>
      <c r="AH223" s="76"/>
      <c r="AI223" s="76"/>
      <c r="AJ223" s="76" t="s">
        <v>898</v>
      </c>
      <c r="AK223" s="154">
        <f t="shared" si="151"/>
        <v>1.0345771144278606</v>
      </c>
      <c r="AL223" s="154">
        <f t="shared" si="152"/>
        <v>1.9778709983977443</v>
      </c>
      <c r="AM223" s="154">
        <f t="shared" si="153"/>
        <v>2.0517643417564626</v>
      </c>
      <c r="AN223" s="154">
        <f t="shared" si="154"/>
        <v>0.90987124463519309</v>
      </c>
      <c r="AO223" s="154">
        <f t="shared" si="155"/>
        <v>0.98062038688423103</v>
      </c>
      <c r="AP223" s="154">
        <f t="shared" si="156"/>
        <v>1.4779448621553886</v>
      </c>
      <c r="AQ223" s="154" t="s">
        <v>948</v>
      </c>
      <c r="AR223" s="154">
        <f t="shared" si="157"/>
        <v>0.98865979381443303</v>
      </c>
      <c r="AS223" s="154">
        <f t="shared" si="158"/>
        <v>0.97087912087912098</v>
      </c>
      <c r="AT223" s="154">
        <f t="shared" si="159"/>
        <v>1.0821705426356589</v>
      </c>
      <c r="AU223" s="154">
        <f t="shared" si="160"/>
        <v>0.95577464788732391</v>
      </c>
      <c r="AV223" s="154">
        <f t="shared" si="161"/>
        <v>1.0206185567010311</v>
      </c>
      <c r="AW223" s="154">
        <f t="shared" si="162"/>
        <v>1.0227513227513227</v>
      </c>
      <c r="AX223" s="154">
        <f t="shared" si="163"/>
        <v>0.8132992327365729</v>
      </c>
      <c r="AY223" s="155">
        <f t="shared" si="164"/>
        <v>1.0018970189701897</v>
      </c>
    </row>
    <row r="224" spans="1:51" s="2" customFormat="1" ht="16" x14ac:dyDescent="0.2">
      <c r="A224" s="148" t="s">
        <v>727</v>
      </c>
      <c r="B224" s="82">
        <v>41.7</v>
      </c>
      <c r="C224" s="82">
        <v>0.66</v>
      </c>
      <c r="D224" s="152">
        <v>100820</v>
      </c>
      <c r="E224" s="152">
        <v>970</v>
      </c>
      <c r="F224" s="152">
        <v>11261</v>
      </c>
      <c r="G224" s="152">
        <v>89</v>
      </c>
      <c r="H224" s="82">
        <v>44.6</v>
      </c>
      <c r="I224" s="82">
        <v>3.1</v>
      </c>
      <c r="J224" s="152">
        <v>87600</v>
      </c>
      <c r="K224" s="152">
        <v>1300</v>
      </c>
      <c r="L224" s="82">
        <v>59.16</v>
      </c>
      <c r="M224" s="82">
        <v>0.99</v>
      </c>
      <c r="N224" s="153" t="s">
        <v>948</v>
      </c>
      <c r="O224" s="153" t="s">
        <v>948</v>
      </c>
      <c r="P224" s="82">
        <v>38.15</v>
      </c>
      <c r="Q224" s="82">
        <v>0.71</v>
      </c>
      <c r="R224" s="82">
        <v>35.909999999999997</v>
      </c>
      <c r="S224" s="82">
        <v>0.87</v>
      </c>
      <c r="T224" s="82">
        <v>41.55</v>
      </c>
      <c r="U224" s="82">
        <v>0.59</v>
      </c>
      <c r="V224" s="82">
        <v>34.909999999999997</v>
      </c>
      <c r="W224" s="82">
        <v>0.51</v>
      </c>
      <c r="X224" s="82">
        <v>39</v>
      </c>
      <c r="Y224" s="82">
        <v>1.1000000000000001</v>
      </c>
      <c r="Z224" s="82">
        <v>36.75</v>
      </c>
      <c r="AA224" s="82">
        <v>0.86</v>
      </c>
      <c r="AB224" s="82">
        <v>32.200000000000003</v>
      </c>
      <c r="AC224" s="82">
        <v>1.3</v>
      </c>
      <c r="AD224" s="82">
        <v>36.82</v>
      </c>
      <c r="AE224" s="82">
        <v>0.74</v>
      </c>
      <c r="AF224" s="76"/>
      <c r="AG224" s="76"/>
      <c r="AH224" s="76"/>
      <c r="AI224" s="76"/>
      <c r="AJ224" s="76" t="s">
        <v>899</v>
      </c>
      <c r="AK224" s="154">
        <f t="shared" si="151"/>
        <v>1.0373134328358209</v>
      </c>
      <c r="AL224" s="154">
        <f t="shared" si="152"/>
        <v>1.9839712870207997</v>
      </c>
      <c r="AM224" s="154">
        <f t="shared" si="153"/>
        <v>2.0962546046560995</v>
      </c>
      <c r="AN224" s="154">
        <f t="shared" si="154"/>
        <v>0.9570815450643777</v>
      </c>
      <c r="AO224" s="154">
        <f t="shared" si="155"/>
        <v>1.0300041473748038</v>
      </c>
      <c r="AP224" s="154">
        <f t="shared" si="156"/>
        <v>1.4827067669172933</v>
      </c>
      <c r="AQ224" s="154" t="s">
        <v>948</v>
      </c>
      <c r="AR224" s="154">
        <f t="shared" si="157"/>
        <v>0.98324742268041243</v>
      </c>
      <c r="AS224" s="154">
        <f t="shared" si="158"/>
        <v>0.98653846153846148</v>
      </c>
      <c r="AT224" s="154">
        <f t="shared" si="159"/>
        <v>1.0736434108527131</v>
      </c>
      <c r="AU224" s="154">
        <f t="shared" si="160"/>
        <v>0.9833802816901408</v>
      </c>
      <c r="AV224" s="154">
        <f t="shared" si="161"/>
        <v>1.0051546391752577</v>
      </c>
      <c r="AW224" s="154">
        <f t="shared" si="162"/>
        <v>0.97222222222222232</v>
      </c>
      <c r="AX224" s="154">
        <f t="shared" si="163"/>
        <v>0.82352941176470595</v>
      </c>
      <c r="AY224" s="155">
        <f t="shared" si="164"/>
        <v>0.99783197831978321</v>
      </c>
    </row>
    <row r="225" spans="1:51" s="2" customFormat="1" ht="16" x14ac:dyDescent="0.2">
      <c r="A225" s="148" t="s">
        <v>727</v>
      </c>
      <c r="B225" s="82">
        <v>41.56</v>
      </c>
      <c r="C225" s="82">
        <v>0.73</v>
      </c>
      <c r="D225" s="152">
        <v>100660</v>
      </c>
      <c r="E225" s="152">
        <v>940</v>
      </c>
      <c r="F225" s="152">
        <v>11200</v>
      </c>
      <c r="G225" s="152">
        <v>98</v>
      </c>
      <c r="H225" s="82">
        <v>44.2</v>
      </c>
      <c r="I225" s="82">
        <v>3.2</v>
      </c>
      <c r="J225" s="152">
        <v>86400</v>
      </c>
      <c r="K225" s="152">
        <v>1500</v>
      </c>
      <c r="L225" s="82">
        <v>59.49</v>
      </c>
      <c r="M225" s="82">
        <v>0.87</v>
      </c>
      <c r="N225" s="153" t="s">
        <v>948</v>
      </c>
      <c r="O225" s="153" t="s">
        <v>948</v>
      </c>
      <c r="P225" s="82">
        <v>37.57</v>
      </c>
      <c r="Q225" s="82">
        <v>0.73</v>
      </c>
      <c r="R225" s="82">
        <v>35.15</v>
      </c>
      <c r="S225" s="82">
        <v>0.78</v>
      </c>
      <c r="T225" s="82">
        <v>41.14</v>
      </c>
      <c r="U225" s="82">
        <v>0.66</v>
      </c>
      <c r="V225" s="82">
        <v>34.28</v>
      </c>
      <c r="W225" s="82">
        <v>0.59</v>
      </c>
      <c r="X225" s="82">
        <v>38.6</v>
      </c>
      <c r="Y225" s="82">
        <v>1.1000000000000001</v>
      </c>
      <c r="Z225" s="82">
        <v>36.32</v>
      </c>
      <c r="AA225" s="82">
        <v>0.94</v>
      </c>
      <c r="AB225" s="82">
        <v>31.7</v>
      </c>
      <c r="AC225" s="82">
        <v>1.5</v>
      </c>
      <c r="AD225" s="82">
        <v>36.369999999999997</v>
      </c>
      <c r="AE225" s="82">
        <v>0.64</v>
      </c>
      <c r="AF225" s="76"/>
      <c r="AG225" s="76"/>
      <c r="AH225" s="76"/>
      <c r="AI225" s="76"/>
      <c r="AJ225" s="76" t="s">
        <v>900</v>
      </c>
      <c r="AK225" s="154">
        <f t="shared" si="151"/>
        <v>1.0338308457711443</v>
      </c>
      <c r="AL225" s="154">
        <f t="shared" si="152"/>
        <v>1.9808227509572871</v>
      </c>
      <c r="AM225" s="154">
        <f t="shared" si="153"/>
        <v>2.0848993492716734</v>
      </c>
      <c r="AN225" s="154">
        <f t="shared" si="154"/>
        <v>0.94849785407725329</v>
      </c>
      <c r="AO225" s="154">
        <f t="shared" si="155"/>
        <v>1.0158945015203544</v>
      </c>
      <c r="AP225" s="154">
        <f t="shared" si="156"/>
        <v>1.4909774436090226</v>
      </c>
      <c r="AQ225" s="154" t="s">
        <v>948</v>
      </c>
      <c r="AR225" s="154">
        <f t="shared" si="157"/>
        <v>0.96829896907216506</v>
      </c>
      <c r="AS225" s="154">
        <f t="shared" si="158"/>
        <v>0.96565934065934067</v>
      </c>
      <c r="AT225" s="154">
        <f t="shared" si="159"/>
        <v>1.0630490956072352</v>
      </c>
      <c r="AU225" s="154">
        <f t="shared" si="160"/>
        <v>0.96563380281690148</v>
      </c>
      <c r="AV225" s="154">
        <f t="shared" si="161"/>
        <v>0.9948453608247424</v>
      </c>
      <c r="AW225" s="154">
        <f t="shared" si="162"/>
        <v>0.96084656084656095</v>
      </c>
      <c r="AX225" s="154">
        <f t="shared" si="163"/>
        <v>0.8107416879795396</v>
      </c>
      <c r="AY225" s="155">
        <f t="shared" si="164"/>
        <v>0.98563685636856369</v>
      </c>
    </row>
    <row r="226" spans="1:51" s="2" customFormat="1" ht="16" x14ac:dyDescent="0.2">
      <c r="A226" s="148" t="s">
        <v>727</v>
      </c>
      <c r="B226" s="82">
        <v>43.81</v>
      </c>
      <c r="C226" s="82">
        <v>0.8</v>
      </c>
      <c r="D226" s="152">
        <v>105800</v>
      </c>
      <c r="E226" s="152">
        <v>1300</v>
      </c>
      <c r="F226" s="152">
        <v>11630</v>
      </c>
      <c r="G226" s="152">
        <v>140</v>
      </c>
      <c r="H226" s="82">
        <v>47.1</v>
      </c>
      <c r="I226" s="82">
        <v>3.4</v>
      </c>
      <c r="J226" s="152">
        <v>87500</v>
      </c>
      <c r="K226" s="152">
        <v>1900</v>
      </c>
      <c r="L226" s="82">
        <v>58</v>
      </c>
      <c r="M226" s="82">
        <v>1.1000000000000001</v>
      </c>
      <c r="N226" s="153" t="s">
        <v>948</v>
      </c>
      <c r="O226" s="153" t="s">
        <v>948</v>
      </c>
      <c r="P226" s="82">
        <v>39.049999999999997</v>
      </c>
      <c r="Q226" s="82">
        <v>0.83</v>
      </c>
      <c r="R226" s="82">
        <v>36.659999999999997</v>
      </c>
      <c r="S226" s="82">
        <v>0.86</v>
      </c>
      <c r="T226" s="82">
        <v>43.16</v>
      </c>
      <c r="U226" s="82">
        <v>0.75</v>
      </c>
      <c r="V226" s="82">
        <v>35.880000000000003</v>
      </c>
      <c r="W226" s="82">
        <v>0.64</v>
      </c>
      <c r="X226" s="82">
        <v>40.4</v>
      </c>
      <c r="Y226" s="82">
        <v>1.3</v>
      </c>
      <c r="Z226" s="82">
        <v>37.950000000000003</v>
      </c>
      <c r="AA226" s="82">
        <v>0.94</v>
      </c>
      <c r="AB226" s="82">
        <v>33.1</v>
      </c>
      <c r="AC226" s="82">
        <v>1.4</v>
      </c>
      <c r="AD226" s="82">
        <v>38.130000000000003</v>
      </c>
      <c r="AE226" s="82">
        <v>0.69</v>
      </c>
      <c r="AF226" s="76"/>
      <c r="AG226" s="76"/>
      <c r="AH226" s="76"/>
      <c r="AI226" s="76"/>
      <c r="AJ226" s="76" t="s">
        <v>901</v>
      </c>
      <c r="AK226" s="154">
        <f t="shared" si="151"/>
        <v>1.0898009950248757</v>
      </c>
      <c r="AL226" s="154">
        <f t="shared" si="152"/>
        <v>2.0819694719976254</v>
      </c>
      <c r="AM226" s="154">
        <f t="shared" si="153"/>
        <v>2.1649445921454964</v>
      </c>
      <c r="AN226" s="154">
        <f t="shared" si="154"/>
        <v>1.0107296137339057</v>
      </c>
      <c r="AO226" s="154">
        <f t="shared" si="155"/>
        <v>1.0288283435535996</v>
      </c>
      <c r="AP226" s="154">
        <f t="shared" si="156"/>
        <v>1.4536340852130327</v>
      </c>
      <c r="AQ226" s="154" t="s">
        <v>948</v>
      </c>
      <c r="AR226" s="154">
        <f t="shared" si="157"/>
        <v>1.0064432989690721</v>
      </c>
      <c r="AS226" s="154">
        <f t="shared" si="158"/>
        <v>1.0071428571428571</v>
      </c>
      <c r="AT226" s="154">
        <f t="shared" si="159"/>
        <v>1.1152454780361756</v>
      </c>
      <c r="AU226" s="154">
        <f t="shared" si="160"/>
        <v>1.0107042253521128</v>
      </c>
      <c r="AV226" s="154">
        <f t="shared" si="161"/>
        <v>1.0412371134020619</v>
      </c>
      <c r="AW226" s="154">
        <f t="shared" si="162"/>
        <v>1.0039682539682542</v>
      </c>
      <c r="AX226" s="154">
        <f t="shared" si="163"/>
        <v>0.84654731457800514</v>
      </c>
      <c r="AY226" s="155">
        <f t="shared" si="164"/>
        <v>1.0333333333333334</v>
      </c>
    </row>
    <row r="227" spans="1:51" s="2" customFormat="1" ht="16" x14ac:dyDescent="0.2">
      <c r="A227" s="148" t="s">
        <v>727</v>
      </c>
      <c r="B227" s="82">
        <v>43.2</v>
      </c>
      <c r="C227" s="82">
        <v>1.1000000000000001</v>
      </c>
      <c r="D227" s="152">
        <v>102500</v>
      </c>
      <c r="E227" s="152">
        <v>2200</v>
      </c>
      <c r="F227" s="152">
        <v>11390</v>
      </c>
      <c r="G227" s="152">
        <v>240</v>
      </c>
      <c r="H227" s="82">
        <v>47.3</v>
      </c>
      <c r="I227" s="82">
        <v>2.9</v>
      </c>
      <c r="J227" s="152">
        <v>85600</v>
      </c>
      <c r="K227" s="152">
        <v>2200</v>
      </c>
      <c r="L227" s="82">
        <v>57.1</v>
      </c>
      <c r="M227" s="82">
        <v>1.4</v>
      </c>
      <c r="N227" s="153" t="s">
        <v>948</v>
      </c>
      <c r="O227" s="153" t="s">
        <v>948</v>
      </c>
      <c r="P227" s="82">
        <v>38.299999999999997</v>
      </c>
      <c r="Q227" s="82">
        <v>1</v>
      </c>
      <c r="R227" s="82">
        <v>35.72</v>
      </c>
      <c r="S227" s="82">
        <v>0.94</v>
      </c>
      <c r="T227" s="82">
        <v>42.1</v>
      </c>
      <c r="U227" s="82">
        <v>1</v>
      </c>
      <c r="V227" s="82">
        <v>35.04</v>
      </c>
      <c r="W227" s="82">
        <v>0.79</v>
      </c>
      <c r="X227" s="82">
        <v>39.5</v>
      </c>
      <c r="Y227" s="82">
        <v>1.3</v>
      </c>
      <c r="Z227" s="82">
        <v>39.299999999999997</v>
      </c>
      <c r="AA227" s="82">
        <v>1.2</v>
      </c>
      <c r="AB227" s="82">
        <v>33.6</v>
      </c>
      <c r="AC227" s="82">
        <v>1.6</v>
      </c>
      <c r="AD227" s="82">
        <v>37.65</v>
      </c>
      <c r="AE227" s="82">
        <v>0.96</v>
      </c>
      <c r="AF227" s="76"/>
      <c r="AG227" s="76"/>
      <c r="AH227" s="76"/>
      <c r="AI227" s="76"/>
      <c r="AJ227" s="76" t="s">
        <v>902</v>
      </c>
      <c r="AK227" s="154">
        <f t="shared" si="151"/>
        <v>1.0746268656716418</v>
      </c>
      <c r="AL227" s="154">
        <f t="shared" si="152"/>
        <v>2.0170309156876809</v>
      </c>
      <c r="AM227" s="154">
        <f t="shared" si="153"/>
        <v>2.1202681775182461</v>
      </c>
      <c r="AN227" s="154">
        <f t="shared" si="154"/>
        <v>1.0150214592274678</v>
      </c>
      <c r="AO227" s="154">
        <f t="shared" si="155"/>
        <v>1.0064880709507216</v>
      </c>
      <c r="AP227" s="154">
        <f t="shared" si="156"/>
        <v>1.4310776942355889</v>
      </c>
      <c r="AQ227" s="154" t="s">
        <v>948</v>
      </c>
      <c r="AR227" s="154">
        <f t="shared" si="157"/>
        <v>0.98711340206185572</v>
      </c>
      <c r="AS227" s="154">
        <f t="shared" si="158"/>
        <v>0.98131868131868127</v>
      </c>
      <c r="AT227" s="154">
        <f t="shared" si="159"/>
        <v>1.0878552971576227</v>
      </c>
      <c r="AU227" s="154">
        <f t="shared" si="160"/>
        <v>0.98704225352112673</v>
      </c>
      <c r="AV227" s="154">
        <f t="shared" si="161"/>
        <v>1.0180412371134022</v>
      </c>
      <c r="AW227" s="154">
        <f t="shared" si="162"/>
        <v>1.0396825396825398</v>
      </c>
      <c r="AX227" s="154">
        <f t="shared" si="163"/>
        <v>0.85933503836317138</v>
      </c>
      <c r="AY227" s="155">
        <f t="shared" si="164"/>
        <v>1.0203252032520325</v>
      </c>
    </row>
    <row r="228" spans="1:51" s="2" customFormat="1" ht="16" x14ac:dyDescent="0.2">
      <c r="A228" s="148" t="s">
        <v>727</v>
      </c>
      <c r="B228" s="82">
        <v>42.25</v>
      </c>
      <c r="C228" s="82">
        <v>0.98</v>
      </c>
      <c r="D228" s="152">
        <v>102000</v>
      </c>
      <c r="E228" s="152">
        <v>2100</v>
      </c>
      <c r="F228" s="152">
        <v>11360</v>
      </c>
      <c r="G228" s="152">
        <v>220</v>
      </c>
      <c r="H228" s="82">
        <v>47.3</v>
      </c>
      <c r="I228" s="82">
        <v>3.1</v>
      </c>
      <c r="J228" s="152">
        <v>85300</v>
      </c>
      <c r="K228" s="152">
        <v>2200</v>
      </c>
      <c r="L228" s="82">
        <v>56.9</v>
      </c>
      <c r="M228" s="82">
        <v>1.4</v>
      </c>
      <c r="N228" s="153" t="s">
        <v>948</v>
      </c>
      <c r="O228" s="153" t="s">
        <v>948</v>
      </c>
      <c r="P228" s="82">
        <v>37.89</v>
      </c>
      <c r="Q228" s="82">
        <v>0.91</v>
      </c>
      <c r="R228" s="82">
        <v>35.909999999999997</v>
      </c>
      <c r="S228" s="82">
        <v>0.88</v>
      </c>
      <c r="T228" s="82">
        <v>41.84</v>
      </c>
      <c r="U228" s="82">
        <v>0.9</v>
      </c>
      <c r="V228" s="82">
        <v>34.909999999999997</v>
      </c>
      <c r="W228" s="82">
        <v>0.85</v>
      </c>
      <c r="X228" s="82">
        <v>39.9</v>
      </c>
      <c r="Y228" s="82">
        <v>1.4</v>
      </c>
      <c r="Z228" s="82">
        <v>36.9</v>
      </c>
      <c r="AA228" s="82">
        <v>1</v>
      </c>
      <c r="AB228" s="82">
        <v>32.299999999999997</v>
      </c>
      <c r="AC228" s="82">
        <v>1.5</v>
      </c>
      <c r="AD228" s="82">
        <v>37.090000000000003</v>
      </c>
      <c r="AE228" s="82">
        <v>0.87</v>
      </c>
      <c r="AF228" s="76"/>
      <c r="AG228" s="76"/>
      <c r="AH228" s="76"/>
      <c r="AI228" s="76"/>
      <c r="AJ228" s="76" t="s">
        <v>903</v>
      </c>
      <c r="AK228" s="154">
        <f t="shared" si="151"/>
        <v>1.0509950248756219</v>
      </c>
      <c r="AL228" s="154">
        <f t="shared" si="152"/>
        <v>2.0071917404892043</v>
      </c>
      <c r="AM228" s="154">
        <f t="shared" si="153"/>
        <v>2.1146836256898398</v>
      </c>
      <c r="AN228" s="154">
        <f t="shared" si="154"/>
        <v>1.0150214592274678</v>
      </c>
      <c r="AO228" s="154">
        <f t="shared" si="155"/>
        <v>1.0029606594871092</v>
      </c>
      <c r="AP228" s="154">
        <f t="shared" si="156"/>
        <v>1.4260651629072683</v>
      </c>
      <c r="AQ228" s="154" t="s">
        <v>948</v>
      </c>
      <c r="AR228" s="154">
        <f t="shared" si="157"/>
        <v>0.9765463917525774</v>
      </c>
      <c r="AS228" s="154">
        <f t="shared" si="158"/>
        <v>0.98653846153846148</v>
      </c>
      <c r="AT228" s="154">
        <f t="shared" si="159"/>
        <v>1.0811369509043929</v>
      </c>
      <c r="AU228" s="154">
        <f t="shared" si="160"/>
        <v>0.9833802816901408</v>
      </c>
      <c r="AV228" s="154">
        <f t="shared" si="161"/>
        <v>1.0283505154639176</v>
      </c>
      <c r="AW228" s="154">
        <f t="shared" si="162"/>
        <v>0.97619047619047628</v>
      </c>
      <c r="AX228" s="154">
        <f t="shared" si="163"/>
        <v>0.82608695652173902</v>
      </c>
      <c r="AY228" s="155">
        <f t="shared" si="164"/>
        <v>1.005149051490515</v>
      </c>
    </row>
    <row r="229" spans="1:51" s="2" customFormat="1" ht="16" x14ac:dyDescent="0.2">
      <c r="A229" s="148" t="s">
        <v>727</v>
      </c>
      <c r="B229" s="82">
        <v>43.08</v>
      </c>
      <c r="C229" s="82">
        <v>0.78</v>
      </c>
      <c r="D229" s="152">
        <v>104100</v>
      </c>
      <c r="E229" s="152">
        <v>1300</v>
      </c>
      <c r="F229" s="152">
        <v>11580</v>
      </c>
      <c r="G229" s="152">
        <v>110</v>
      </c>
      <c r="H229" s="82">
        <v>46.1</v>
      </c>
      <c r="I229" s="82">
        <v>3.1</v>
      </c>
      <c r="J229" s="152">
        <v>87300</v>
      </c>
      <c r="K229" s="152">
        <v>1500</v>
      </c>
      <c r="L229" s="82">
        <v>58.12</v>
      </c>
      <c r="M229" s="82">
        <v>0.94</v>
      </c>
      <c r="N229" s="153" t="s">
        <v>948</v>
      </c>
      <c r="O229" s="153" t="s">
        <v>948</v>
      </c>
      <c r="P229" s="82">
        <v>38.86</v>
      </c>
      <c r="Q229" s="82">
        <v>0.68</v>
      </c>
      <c r="R229" s="82">
        <v>36.549999999999997</v>
      </c>
      <c r="S229" s="82">
        <v>0.77</v>
      </c>
      <c r="T229" s="82">
        <v>42.77</v>
      </c>
      <c r="U229" s="82">
        <v>0.77</v>
      </c>
      <c r="V229" s="82">
        <v>35.79</v>
      </c>
      <c r="W229" s="82">
        <v>0.59</v>
      </c>
      <c r="X229" s="82">
        <v>40.700000000000003</v>
      </c>
      <c r="Y229" s="82">
        <v>1.4</v>
      </c>
      <c r="Z229" s="82">
        <v>37.75</v>
      </c>
      <c r="AA229" s="82">
        <v>0.8</v>
      </c>
      <c r="AB229" s="82">
        <v>32.299999999999997</v>
      </c>
      <c r="AC229" s="82">
        <v>1.4</v>
      </c>
      <c r="AD229" s="82">
        <v>37.42</v>
      </c>
      <c r="AE229" s="82">
        <v>0.82</v>
      </c>
      <c r="AF229" s="76"/>
      <c r="AG229" s="76"/>
      <c r="AH229" s="76"/>
      <c r="AI229" s="76"/>
      <c r="AJ229" s="76" t="s">
        <v>904</v>
      </c>
      <c r="AK229" s="154">
        <f t="shared" si="151"/>
        <v>1.071641791044776</v>
      </c>
      <c r="AL229" s="154">
        <f t="shared" si="152"/>
        <v>2.0485162763228053</v>
      </c>
      <c r="AM229" s="154">
        <f t="shared" si="153"/>
        <v>2.1556370057648193</v>
      </c>
      <c r="AN229" s="154">
        <f t="shared" si="154"/>
        <v>0.98927038626609443</v>
      </c>
      <c r="AO229" s="154">
        <f t="shared" si="155"/>
        <v>1.0264767359111915</v>
      </c>
      <c r="AP229" s="154">
        <f t="shared" si="156"/>
        <v>1.456641604010025</v>
      </c>
      <c r="AQ229" s="154" t="s">
        <v>948</v>
      </c>
      <c r="AR229" s="154">
        <f t="shared" si="157"/>
        <v>1.0015463917525773</v>
      </c>
      <c r="AS229" s="154">
        <f t="shared" si="158"/>
        <v>1.0041208791208791</v>
      </c>
      <c r="AT229" s="154">
        <f t="shared" si="159"/>
        <v>1.1051679586563308</v>
      </c>
      <c r="AU229" s="154">
        <f t="shared" si="160"/>
        <v>1.008169014084507</v>
      </c>
      <c r="AV229" s="154">
        <f t="shared" si="161"/>
        <v>1.0489690721649485</v>
      </c>
      <c r="AW229" s="154">
        <f t="shared" si="162"/>
        <v>0.99867724867724872</v>
      </c>
      <c r="AX229" s="154">
        <f t="shared" si="163"/>
        <v>0.82608695652173902</v>
      </c>
      <c r="AY229" s="155">
        <f t="shared" si="164"/>
        <v>1.0140921409214092</v>
      </c>
    </row>
    <row r="230" spans="1:51" s="2" customFormat="1" ht="16" x14ac:dyDescent="0.2">
      <c r="A230" s="148" t="s">
        <v>727</v>
      </c>
      <c r="B230" s="82">
        <v>42.3</v>
      </c>
      <c r="C230" s="82">
        <v>1.2</v>
      </c>
      <c r="D230" s="152">
        <v>101800</v>
      </c>
      <c r="E230" s="152">
        <v>2800</v>
      </c>
      <c r="F230" s="152">
        <v>11170</v>
      </c>
      <c r="G230" s="152">
        <v>300</v>
      </c>
      <c r="H230" s="82">
        <v>44.5</v>
      </c>
      <c r="I230" s="82">
        <v>3.6</v>
      </c>
      <c r="J230" s="152">
        <v>85100</v>
      </c>
      <c r="K230" s="152">
        <v>2700</v>
      </c>
      <c r="L230" s="82">
        <v>56.2</v>
      </c>
      <c r="M230" s="82">
        <v>1.8</v>
      </c>
      <c r="N230" s="153" t="s">
        <v>948</v>
      </c>
      <c r="O230" s="153" t="s">
        <v>948</v>
      </c>
      <c r="P230" s="82">
        <v>38.6</v>
      </c>
      <c r="Q230" s="82">
        <v>1.2</v>
      </c>
      <c r="R230" s="82">
        <v>30.82</v>
      </c>
      <c r="S230" s="82">
        <v>0.98</v>
      </c>
      <c r="T230" s="82">
        <v>42.2</v>
      </c>
      <c r="U230" s="82">
        <v>1.2</v>
      </c>
      <c r="V230" s="82">
        <v>34.799999999999997</v>
      </c>
      <c r="W230" s="82">
        <v>1.1000000000000001</v>
      </c>
      <c r="X230" s="82">
        <v>38.9</v>
      </c>
      <c r="Y230" s="82">
        <v>1.5</v>
      </c>
      <c r="Z230" s="82">
        <v>40.200000000000003</v>
      </c>
      <c r="AA230" s="82">
        <v>1.4</v>
      </c>
      <c r="AB230" s="82">
        <v>33.1</v>
      </c>
      <c r="AC230" s="82">
        <v>1.7</v>
      </c>
      <c r="AD230" s="82">
        <v>37.200000000000003</v>
      </c>
      <c r="AE230" s="82">
        <v>1.1000000000000001</v>
      </c>
      <c r="AF230" s="76"/>
      <c r="AG230" s="76"/>
      <c r="AH230" s="76"/>
      <c r="AI230" s="76"/>
      <c r="AJ230" s="76" t="s">
        <v>905</v>
      </c>
      <c r="AK230" s="154">
        <f t="shared" si="151"/>
        <v>1.0522388059701491</v>
      </c>
      <c r="AL230" s="154">
        <f t="shared" si="152"/>
        <v>2.0032560704098135</v>
      </c>
      <c r="AM230" s="154">
        <f t="shared" si="153"/>
        <v>2.0793147974432671</v>
      </c>
      <c r="AN230" s="154">
        <f t="shared" si="154"/>
        <v>0.95493562231759654</v>
      </c>
      <c r="AO230" s="154">
        <f t="shared" si="155"/>
        <v>1.0006090518447008</v>
      </c>
      <c r="AP230" s="154">
        <f t="shared" si="156"/>
        <v>1.4085213032581454</v>
      </c>
      <c r="AQ230" s="154" t="s">
        <v>948</v>
      </c>
      <c r="AR230" s="154">
        <f t="shared" si="157"/>
        <v>0.9948453608247424</v>
      </c>
      <c r="AS230" s="154">
        <f t="shared" si="158"/>
        <v>0.84670329670329669</v>
      </c>
      <c r="AT230" s="154">
        <f t="shared" si="159"/>
        <v>1.0904392764857882</v>
      </c>
      <c r="AU230" s="154">
        <f t="shared" si="160"/>
        <v>0.98028169014084499</v>
      </c>
      <c r="AV230" s="154">
        <f t="shared" si="161"/>
        <v>1.0025773195876289</v>
      </c>
      <c r="AW230" s="154">
        <f t="shared" si="162"/>
        <v>1.0634920634920637</v>
      </c>
      <c r="AX230" s="154">
        <f t="shared" si="163"/>
        <v>0.84654731457800514</v>
      </c>
      <c r="AY230" s="155">
        <f t="shared" si="164"/>
        <v>1.0081300813008132</v>
      </c>
    </row>
    <row r="231" spans="1:51" s="2" customFormat="1" ht="16" x14ac:dyDescent="0.2">
      <c r="A231" s="148" t="s">
        <v>727</v>
      </c>
      <c r="B231" s="82">
        <v>42</v>
      </c>
      <c r="C231" s="82">
        <v>1.5</v>
      </c>
      <c r="D231" s="152">
        <v>101500</v>
      </c>
      <c r="E231" s="152">
        <v>3300</v>
      </c>
      <c r="F231" s="152">
        <v>11170</v>
      </c>
      <c r="G231" s="152">
        <v>350</v>
      </c>
      <c r="H231" s="82">
        <v>43.1</v>
      </c>
      <c r="I231" s="82">
        <v>3.2</v>
      </c>
      <c r="J231" s="152">
        <v>84700</v>
      </c>
      <c r="K231" s="152">
        <v>2700</v>
      </c>
      <c r="L231" s="82">
        <v>55.6</v>
      </c>
      <c r="M231" s="82">
        <v>1.7</v>
      </c>
      <c r="N231" s="153" t="s">
        <v>948</v>
      </c>
      <c r="O231" s="153" t="s">
        <v>948</v>
      </c>
      <c r="P231" s="82">
        <v>38</v>
      </c>
      <c r="Q231" s="82">
        <v>1.3</v>
      </c>
      <c r="R231" s="82">
        <v>35.4</v>
      </c>
      <c r="S231" s="82">
        <v>1.2</v>
      </c>
      <c r="T231" s="82">
        <v>41.8</v>
      </c>
      <c r="U231" s="82">
        <v>1.4</v>
      </c>
      <c r="V231" s="82">
        <v>34.5</v>
      </c>
      <c r="W231" s="82">
        <v>1.1000000000000001</v>
      </c>
      <c r="X231" s="82">
        <v>39.1</v>
      </c>
      <c r="Y231" s="82">
        <v>1.6</v>
      </c>
      <c r="Z231" s="82">
        <v>36.200000000000003</v>
      </c>
      <c r="AA231" s="82">
        <v>1.4</v>
      </c>
      <c r="AB231" s="82">
        <v>32.1</v>
      </c>
      <c r="AC231" s="82">
        <v>1.7</v>
      </c>
      <c r="AD231" s="82">
        <v>36.6</v>
      </c>
      <c r="AE231" s="82">
        <v>1.2</v>
      </c>
      <c r="AF231" s="76"/>
      <c r="AG231" s="76"/>
      <c r="AH231" s="76"/>
      <c r="AI231" s="76"/>
      <c r="AJ231" s="76" t="s">
        <v>906</v>
      </c>
      <c r="AK231" s="154">
        <f t="shared" si="151"/>
        <v>1.044776119402985</v>
      </c>
      <c r="AL231" s="154">
        <f t="shared" si="152"/>
        <v>1.9973525652907278</v>
      </c>
      <c r="AM231" s="154">
        <f t="shared" si="153"/>
        <v>2.0793147974432671</v>
      </c>
      <c r="AN231" s="154">
        <f t="shared" si="154"/>
        <v>0.92489270386266098</v>
      </c>
      <c r="AO231" s="154">
        <f t="shared" si="155"/>
        <v>0.99590583655988452</v>
      </c>
      <c r="AP231" s="154">
        <f t="shared" si="156"/>
        <v>1.3934837092731831</v>
      </c>
      <c r="AQ231" s="154" t="s">
        <v>948</v>
      </c>
      <c r="AR231" s="154">
        <f t="shared" si="157"/>
        <v>0.97938144329896915</v>
      </c>
      <c r="AS231" s="154">
        <f t="shared" si="158"/>
        <v>0.97252747252747251</v>
      </c>
      <c r="AT231" s="154">
        <f t="shared" si="159"/>
        <v>1.0801033591731264</v>
      </c>
      <c r="AU231" s="154">
        <f t="shared" si="160"/>
        <v>0.971830985915493</v>
      </c>
      <c r="AV231" s="154">
        <f t="shared" si="161"/>
        <v>1.0077319587628868</v>
      </c>
      <c r="AW231" s="154">
        <f t="shared" si="162"/>
        <v>0.95767195767195779</v>
      </c>
      <c r="AX231" s="154">
        <f t="shared" si="163"/>
        <v>0.82097186700767266</v>
      </c>
      <c r="AY231" s="155">
        <f t="shared" si="164"/>
        <v>0.99186991869918706</v>
      </c>
    </row>
    <row r="232" spans="1:51" s="2" customFormat="1" ht="16" x14ac:dyDescent="0.2">
      <c r="A232" s="148" t="s">
        <v>727</v>
      </c>
      <c r="B232" s="82">
        <v>42.7</v>
      </c>
      <c r="C232" s="82">
        <v>1.3</v>
      </c>
      <c r="D232" s="152">
        <v>102500</v>
      </c>
      <c r="E232" s="152">
        <v>2800</v>
      </c>
      <c r="F232" s="152">
        <v>11230</v>
      </c>
      <c r="G232" s="152">
        <v>290</v>
      </c>
      <c r="H232" s="82">
        <v>47.7</v>
      </c>
      <c r="I232" s="82">
        <v>2.8</v>
      </c>
      <c r="J232" s="152">
        <v>87100</v>
      </c>
      <c r="K232" s="152">
        <v>2600</v>
      </c>
      <c r="L232" s="82">
        <v>55.2</v>
      </c>
      <c r="M232" s="82">
        <v>1.6</v>
      </c>
      <c r="N232" s="153" t="s">
        <v>948</v>
      </c>
      <c r="O232" s="153" t="s">
        <v>948</v>
      </c>
      <c r="P232" s="82">
        <v>38.200000000000003</v>
      </c>
      <c r="Q232" s="82">
        <v>1.2</v>
      </c>
      <c r="R232" s="82">
        <v>36.6</v>
      </c>
      <c r="S232" s="82">
        <v>1.2</v>
      </c>
      <c r="T232" s="82">
        <v>42.2</v>
      </c>
      <c r="U232" s="82">
        <v>1.2</v>
      </c>
      <c r="V232" s="82">
        <v>34.6</v>
      </c>
      <c r="W232" s="82">
        <v>1</v>
      </c>
      <c r="X232" s="82">
        <v>39.799999999999997</v>
      </c>
      <c r="Y232" s="82">
        <v>1.6</v>
      </c>
      <c r="Z232" s="82">
        <v>39.700000000000003</v>
      </c>
      <c r="AA232" s="82">
        <v>1.3</v>
      </c>
      <c r="AB232" s="82">
        <v>32.799999999999997</v>
      </c>
      <c r="AC232" s="82">
        <v>1.8</v>
      </c>
      <c r="AD232" s="82">
        <v>37.4</v>
      </c>
      <c r="AE232" s="82">
        <v>1.1000000000000001</v>
      </c>
      <c r="AF232" s="76"/>
      <c r="AG232" s="76"/>
      <c r="AH232" s="76"/>
      <c r="AI232" s="76"/>
      <c r="AJ232" s="76" t="s">
        <v>907</v>
      </c>
      <c r="AK232" s="154">
        <f t="shared" si="151"/>
        <v>1.0621890547263682</v>
      </c>
      <c r="AL232" s="154">
        <f t="shared" si="152"/>
        <v>2.0170309156876809</v>
      </c>
      <c r="AM232" s="154">
        <f t="shared" si="153"/>
        <v>2.0904839011000793</v>
      </c>
      <c r="AN232" s="154">
        <f t="shared" si="154"/>
        <v>1.0236051502145922</v>
      </c>
      <c r="AO232" s="154">
        <f t="shared" si="155"/>
        <v>1.0241251282687833</v>
      </c>
      <c r="AP232" s="154">
        <f t="shared" si="156"/>
        <v>1.3834586466165415</v>
      </c>
      <c r="AQ232" s="154" t="s">
        <v>948</v>
      </c>
      <c r="AR232" s="154">
        <f t="shared" si="157"/>
        <v>0.98453608247422697</v>
      </c>
      <c r="AS232" s="154">
        <f t="shared" si="158"/>
        <v>1.0054945054945055</v>
      </c>
      <c r="AT232" s="154">
        <f t="shared" si="159"/>
        <v>1.0904392764857882</v>
      </c>
      <c r="AU232" s="154">
        <f t="shared" si="160"/>
        <v>0.9746478873239437</v>
      </c>
      <c r="AV232" s="154">
        <f t="shared" si="161"/>
        <v>1.0257731958762886</v>
      </c>
      <c r="AW232" s="154">
        <f t="shared" si="162"/>
        <v>1.0502645502645505</v>
      </c>
      <c r="AX232" s="154">
        <f t="shared" si="163"/>
        <v>0.83887468030690526</v>
      </c>
      <c r="AY232" s="155">
        <f t="shared" si="164"/>
        <v>1.013550135501355</v>
      </c>
    </row>
    <row r="233" spans="1:51" s="2" customFormat="1" ht="16" x14ac:dyDescent="0.2">
      <c r="A233" s="148" t="s">
        <v>727</v>
      </c>
      <c r="B233" s="82">
        <v>43</v>
      </c>
      <c r="C233" s="82">
        <v>1.3</v>
      </c>
      <c r="D233" s="152">
        <v>103700</v>
      </c>
      <c r="E233" s="152">
        <v>2600</v>
      </c>
      <c r="F233" s="152">
        <v>11330</v>
      </c>
      <c r="G233" s="152">
        <v>250</v>
      </c>
      <c r="H233" s="82">
        <v>48.1</v>
      </c>
      <c r="I233" s="82">
        <v>3</v>
      </c>
      <c r="J233" s="152">
        <v>87800</v>
      </c>
      <c r="K233" s="152">
        <v>2200</v>
      </c>
      <c r="L233" s="82">
        <v>55.8</v>
      </c>
      <c r="M233" s="82">
        <v>1.4</v>
      </c>
      <c r="N233" s="153" t="s">
        <v>948</v>
      </c>
      <c r="O233" s="153" t="s">
        <v>948</v>
      </c>
      <c r="P233" s="82">
        <v>38.9</v>
      </c>
      <c r="Q233" s="82">
        <v>1.2</v>
      </c>
      <c r="R233" s="82">
        <v>36.799999999999997</v>
      </c>
      <c r="S233" s="82">
        <v>1.1000000000000001</v>
      </c>
      <c r="T233" s="82">
        <v>42.4</v>
      </c>
      <c r="U233" s="82">
        <v>1.1000000000000001</v>
      </c>
      <c r="V233" s="82">
        <v>35.33</v>
      </c>
      <c r="W233" s="82">
        <v>0.79</v>
      </c>
      <c r="X233" s="82">
        <v>40.700000000000003</v>
      </c>
      <c r="Y233" s="82">
        <v>1.5</v>
      </c>
      <c r="Z233" s="82">
        <v>37.700000000000003</v>
      </c>
      <c r="AA233" s="82">
        <v>1.2</v>
      </c>
      <c r="AB233" s="82">
        <v>33.9</v>
      </c>
      <c r="AC233" s="82">
        <v>1.8</v>
      </c>
      <c r="AD233" s="82">
        <v>37.9</v>
      </c>
      <c r="AE233" s="82">
        <v>1.2</v>
      </c>
      <c r="AF233" s="76"/>
      <c r="AG233" s="76"/>
      <c r="AH233" s="76"/>
      <c r="AI233" s="76"/>
      <c r="AJ233" s="76" t="s">
        <v>908</v>
      </c>
      <c r="AK233" s="154">
        <f t="shared" si="151"/>
        <v>1.0696517412935322</v>
      </c>
      <c r="AL233" s="154">
        <f t="shared" si="152"/>
        <v>2.0406449361640244</v>
      </c>
      <c r="AM233" s="154">
        <f t="shared" si="153"/>
        <v>2.1090990738614339</v>
      </c>
      <c r="AN233" s="154">
        <f t="shared" si="154"/>
        <v>1.0321888412017168</v>
      </c>
      <c r="AO233" s="154">
        <f t="shared" si="155"/>
        <v>1.032355755017212</v>
      </c>
      <c r="AP233" s="154">
        <f t="shared" si="156"/>
        <v>1.3984962406015038</v>
      </c>
      <c r="AQ233" s="154" t="s">
        <v>948</v>
      </c>
      <c r="AR233" s="154">
        <f t="shared" si="157"/>
        <v>1.0025773195876289</v>
      </c>
      <c r="AS233" s="154">
        <f t="shared" si="158"/>
        <v>1.0109890109890109</v>
      </c>
      <c r="AT233" s="154">
        <f t="shared" si="159"/>
        <v>1.0956072351421187</v>
      </c>
      <c r="AU233" s="154">
        <f t="shared" si="160"/>
        <v>0.99521126760563372</v>
      </c>
      <c r="AV233" s="154">
        <f t="shared" si="161"/>
        <v>1.0489690721649485</v>
      </c>
      <c r="AW233" s="154">
        <f t="shared" si="162"/>
        <v>0.99735449735449755</v>
      </c>
      <c r="AX233" s="154">
        <f t="shared" si="163"/>
        <v>0.86700767263427103</v>
      </c>
      <c r="AY233" s="155">
        <f t="shared" si="164"/>
        <v>1.02710027100271</v>
      </c>
    </row>
    <row r="234" spans="1:51" s="2" customFormat="1" ht="16" x14ac:dyDescent="0.2">
      <c r="A234" s="148" t="s">
        <v>727</v>
      </c>
      <c r="B234" s="82">
        <v>44.2</v>
      </c>
      <c r="C234" s="82">
        <v>1.4</v>
      </c>
      <c r="D234" s="152">
        <v>106700</v>
      </c>
      <c r="E234" s="152">
        <v>3000</v>
      </c>
      <c r="F234" s="152">
        <v>11730</v>
      </c>
      <c r="G234" s="152">
        <v>320</v>
      </c>
      <c r="H234" s="82">
        <v>45.7</v>
      </c>
      <c r="I234" s="82">
        <v>3.4</v>
      </c>
      <c r="J234" s="152">
        <v>89000</v>
      </c>
      <c r="K234" s="152">
        <v>2700</v>
      </c>
      <c r="L234" s="82">
        <v>57.2</v>
      </c>
      <c r="M234" s="82">
        <v>1.7</v>
      </c>
      <c r="N234" s="153" t="s">
        <v>948</v>
      </c>
      <c r="O234" s="153" t="s">
        <v>948</v>
      </c>
      <c r="P234" s="82">
        <v>39.6</v>
      </c>
      <c r="Q234" s="82">
        <v>1.4</v>
      </c>
      <c r="R234" s="82">
        <v>37</v>
      </c>
      <c r="S234" s="82">
        <v>1.3</v>
      </c>
      <c r="T234" s="82">
        <v>43.5</v>
      </c>
      <c r="U234" s="82">
        <v>1.4</v>
      </c>
      <c r="V234" s="82">
        <v>36.299999999999997</v>
      </c>
      <c r="W234" s="82">
        <v>1.2</v>
      </c>
      <c r="X234" s="82">
        <v>41</v>
      </c>
      <c r="Y234" s="82">
        <v>1.7</v>
      </c>
      <c r="Z234" s="82">
        <v>39.9</v>
      </c>
      <c r="AA234" s="82">
        <v>1.4</v>
      </c>
      <c r="AB234" s="82">
        <v>35.4</v>
      </c>
      <c r="AC234" s="82">
        <v>1.9</v>
      </c>
      <c r="AD234" s="82">
        <v>39.4</v>
      </c>
      <c r="AE234" s="82">
        <v>1.2</v>
      </c>
      <c r="AF234" s="76"/>
      <c r="AG234" s="76"/>
      <c r="AH234" s="76"/>
      <c r="AI234" s="76"/>
      <c r="AJ234" s="76" t="s">
        <v>909</v>
      </c>
      <c r="AK234" s="154">
        <f t="shared" si="151"/>
        <v>1.099502487562189</v>
      </c>
      <c r="AL234" s="154">
        <f t="shared" si="152"/>
        <v>2.0996799873548833</v>
      </c>
      <c r="AM234" s="154">
        <f t="shared" si="153"/>
        <v>2.1835597649068506</v>
      </c>
      <c r="AN234" s="154">
        <f t="shared" si="154"/>
        <v>0.98068669527897001</v>
      </c>
      <c r="AO234" s="154">
        <f t="shared" si="155"/>
        <v>1.0464654008716614</v>
      </c>
      <c r="AP234" s="154">
        <f t="shared" si="156"/>
        <v>1.4335839598997495</v>
      </c>
      <c r="AQ234" s="154" t="s">
        <v>948</v>
      </c>
      <c r="AR234" s="154">
        <f t="shared" si="157"/>
        <v>1.0206185567010311</v>
      </c>
      <c r="AS234" s="154">
        <f t="shared" si="158"/>
        <v>1.0164835164835164</v>
      </c>
      <c r="AT234" s="154">
        <f t="shared" si="159"/>
        <v>1.124031007751938</v>
      </c>
      <c r="AU234" s="154">
        <f t="shared" si="160"/>
        <v>1.0225352112676056</v>
      </c>
      <c r="AV234" s="154">
        <f t="shared" si="161"/>
        <v>1.0567010309278351</v>
      </c>
      <c r="AW234" s="154">
        <f t="shared" si="162"/>
        <v>1.0555555555555556</v>
      </c>
      <c r="AX234" s="154">
        <f t="shared" si="163"/>
        <v>0.90537084398976975</v>
      </c>
      <c r="AY234" s="155">
        <f t="shared" si="164"/>
        <v>1.0677506775067751</v>
      </c>
    </row>
    <row r="235" spans="1:51" s="2" customFormat="1" ht="16" x14ac:dyDescent="0.2">
      <c r="A235" s="148" t="s">
        <v>727</v>
      </c>
      <c r="B235" s="82">
        <v>43.7</v>
      </c>
      <c r="C235" s="82">
        <v>1.4</v>
      </c>
      <c r="D235" s="152">
        <v>106100</v>
      </c>
      <c r="E235" s="152">
        <v>2900</v>
      </c>
      <c r="F235" s="152">
        <v>11780</v>
      </c>
      <c r="G235" s="152">
        <v>300</v>
      </c>
      <c r="H235" s="82">
        <v>48.7</v>
      </c>
      <c r="I235" s="82">
        <v>3.3</v>
      </c>
      <c r="J235" s="152">
        <v>90500</v>
      </c>
      <c r="K235" s="152">
        <v>2600</v>
      </c>
      <c r="L235" s="82">
        <v>57.7</v>
      </c>
      <c r="M235" s="82">
        <v>1.8</v>
      </c>
      <c r="N235" s="153" t="s">
        <v>948</v>
      </c>
      <c r="O235" s="153" t="s">
        <v>948</v>
      </c>
      <c r="P235" s="82">
        <v>39.799999999999997</v>
      </c>
      <c r="Q235" s="82">
        <v>1.3</v>
      </c>
      <c r="R235" s="82">
        <v>32.200000000000003</v>
      </c>
      <c r="S235" s="82">
        <v>1.2</v>
      </c>
      <c r="T235" s="82">
        <v>43.8</v>
      </c>
      <c r="U235" s="82">
        <v>1.5</v>
      </c>
      <c r="V235" s="82">
        <v>36.6</v>
      </c>
      <c r="W235" s="82">
        <v>1.2</v>
      </c>
      <c r="X235" s="82">
        <v>41.4</v>
      </c>
      <c r="Y235" s="82">
        <v>1.8</v>
      </c>
      <c r="Z235" s="82">
        <v>41.2</v>
      </c>
      <c r="AA235" s="82">
        <v>1.5</v>
      </c>
      <c r="AB235" s="82">
        <v>34.5</v>
      </c>
      <c r="AC235" s="82">
        <v>1.9</v>
      </c>
      <c r="AD235" s="82">
        <v>38.9</v>
      </c>
      <c r="AE235" s="82">
        <v>1.4</v>
      </c>
      <c r="AF235" s="76"/>
      <c r="AG235" s="76"/>
      <c r="AH235" s="76"/>
      <c r="AI235" s="76"/>
      <c r="AJ235" s="76" t="s">
        <v>910</v>
      </c>
      <c r="AK235" s="154">
        <f t="shared" si="151"/>
        <v>1.0870646766169154</v>
      </c>
      <c r="AL235" s="154">
        <f t="shared" si="152"/>
        <v>2.0878729771167115</v>
      </c>
      <c r="AM235" s="154">
        <f t="shared" si="153"/>
        <v>2.1928673512875276</v>
      </c>
      <c r="AN235" s="154">
        <f t="shared" si="154"/>
        <v>1.0450643776824036</v>
      </c>
      <c r="AO235" s="154">
        <f t="shared" si="155"/>
        <v>1.0641024581897232</v>
      </c>
      <c r="AP235" s="154">
        <f t="shared" si="156"/>
        <v>1.4461152882205515</v>
      </c>
      <c r="AQ235" s="154" t="s">
        <v>948</v>
      </c>
      <c r="AR235" s="154">
        <f t="shared" si="157"/>
        <v>1.0257731958762886</v>
      </c>
      <c r="AS235" s="154">
        <f t="shared" si="158"/>
        <v>0.88461538461538469</v>
      </c>
      <c r="AT235" s="154">
        <f t="shared" si="159"/>
        <v>1.1317829457364339</v>
      </c>
      <c r="AU235" s="154">
        <f t="shared" si="160"/>
        <v>1.0309859154929577</v>
      </c>
      <c r="AV235" s="154">
        <f t="shared" si="161"/>
        <v>1.0670103092783505</v>
      </c>
      <c r="AW235" s="154">
        <f t="shared" si="162"/>
        <v>1.08994708994709</v>
      </c>
      <c r="AX235" s="154">
        <f t="shared" si="163"/>
        <v>0.88235294117647056</v>
      </c>
      <c r="AY235" s="155">
        <f t="shared" si="164"/>
        <v>1.0542005420054201</v>
      </c>
    </row>
    <row r="236" spans="1:51" s="2" customFormat="1" ht="16" x14ac:dyDescent="0.2">
      <c r="A236" s="148" t="s">
        <v>727</v>
      </c>
      <c r="B236" s="82">
        <v>41.2</v>
      </c>
      <c r="C236" s="82">
        <v>1.5</v>
      </c>
      <c r="D236" s="152">
        <v>99000</v>
      </c>
      <c r="E236" s="152">
        <v>3200</v>
      </c>
      <c r="F236" s="152">
        <v>10720</v>
      </c>
      <c r="G236" s="152">
        <v>350</v>
      </c>
      <c r="H236" s="82">
        <v>47.6</v>
      </c>
      <c r="I236" s="82">
        <v>3.3</v>
      </c>
      <c r="J236" s="152">
        <v>78800</v>
      </c>
      <c r="K236" s="152">
        <v>3100</v>
      </c>
      <c r="L236" s="82">
        <v>48.5</v>
      </c>
      <c r="M236" s="82">
        <v>1.8</v>
      </c>
      <c r="N236" s="153" t="s">
        <v>948</v>
      </c>
      <c r="O236" s="153" t="s">
        <v>948</v>
      </c>
      <c r="P236" s="82">
        <v>37.1</v>
      </c>
      <c r="Q236" s="82">
        <v>1.4</v>
      </c>
      <c r="R236" s="82">
        <v>35</v>
      </c>
      <c r="S236" s="82">
        <v>1.4</v>
      </c>
      <c r="T236" s="82">
        <v>40.4</v>
      </c>
      <c r="U236" s="82">
        <v>1.5</v>
      </c>
      <c r="V236" s="82">
        <v>33</v>
      </c>
      <c r="W236" s="82">
        <v>1.1000000000000001</v>
      </c>
      <c r="X236" s="82">
        <v>37.700000000000003</v>
      </c>
      <c r="Y236" s="82">
        <v>1.5</v>
      </c>
      <c r="Z236" s="82">
        <v>35.9</v>
      </c>
      <c r="AA236" s="82">
        <v>1.4</v>
      </c>
      <c r="AB236" s="82">
        <v>32.6</v>
      </c>
      <c r="AC236" s="82">
        <v>1.8</v>
      </c>
      <c r="AD236" s="82">
        <v>36.200000000000003</v>
      </c>
      <c r="AE236" s="82">
        <v>1.3</v>
      </c>
      <c r="AF236" s="76"/>
      <c r="AG236" s="76"/>
      <c r="AH236" s="76"/>
      <c r="AI236" s="76"/>
      <c r="AJ236" s="76" t="s">
        <v>911</v>
      </c>
      <c r="AK236" s="154">
        <f t="shared" si="151"/>
        <v>1.0248756218905473</v>
      </c>
      <c r="AL236" s="154">
        <f t="shared" si="152"/>
        <v>1.9481566892983453</v>
      </c>
      <c r="AM236" s="154">
        <f t="shared" si="153"/>
        <v>1.9955465200171729</v>
      </c>
      <c r="AN236" s="154">
        <f t="shared" si="154"/>
        <v>1.0214592274678111</v>
      </c>
      <c r="AO236" s="154">
        <f t="shared" si="155"/>
        <v>0.9265334111088418</v>
      </c>
      <c r="AP236" s="154">
        <f t="shared" si="156"/>
        <v>1.2155388471177946</v>
      </c>
      <c r="AQ236" s="154" t="s">
        <v>948</v>
      </c>
      <c r="AR236" s="154">
        <f t="shared" si="157"/>
        <v>0.95618556701030943</v>
      </c>
      <c r="AS236" s="154">
        <f t="shared" si="158"/>
        <v>0.96153846153846156</v>
      </c>
      <c r="AT236" s="154">
        <f t="shared" si="159"/>
        <v>1.0439276485788112</v>
      </c>
      <c r="AU236" s="154">
        <f t="shared" si="160"/>
        <v>0.92957746478873238</v>
      </c>
      <c r="AV236" s="154">
        <f t="shared" si="161"/>
        <v>0.97164948453608257</v>
      </c>
      <c r="AW236" s="154">
        <f t="shared" si="162"/>
        <v>0.94973544973544977</v>
      </c>
      <c r="AX236" s="154">
        <f t="shared" si="163"/>
        <v>0.8337595907928389</v>
      </c>
      <c r="AY236" s="155">
        <f t="shared" si="164"/>
        <v>0.9810298102981031</v>
      </c>
    </row>
    <row r="237" spans="1:51" s="2" customFormat="1" ht="16" x14ac:dyDescent="0.2">
      <c r="A237" s="148" t="s">
        <v>727</v>
      </c>
      <c r="B237" s="82">
        <v>42.5</v>
      </c>
      <c r="C237" s="82">
        <v>1.4</v>
      </c>
      <c r="D237" s="152">
        <v>101800</v>
      </c>
      <c r="E237" s="152">
        <v>3200</v>
      </c>
      <c r="F237" s="152">
        <v>11130</v>
      </c>
      <c r="G237" s="152">
        <v>360</v>
      </c>
      <c r="H237" s="82">
        <v>49.9</v>
      </c>
      <c r="I237" s="82">
        <v>2.8</v>
      </c>
      <c r="J237" s="152">
        <v>86100</v>
      </c>
      <c r="K237" s="152">
        <v>2900</v>
      </c>
      <c r="L237" s="82">
        <v>50.2</v>
      </c>
      <c r="M237" s="82">
        <v>1.7</v>
      </c>
      <c r="N237" s="153" t="s">
        <v>948</v>
      </c>
      <c r="O237" s="153" t="s">
        <v>948</v>
      </c>
      <c r="P237" s="82">
        <v>38.1</v>
      </c>
      <c r="Q237" s="82">
        <v>1.3</v>
      </c>
      <c r="R237" s="82">
        <v>36</v>
      </c>
      <c r="S237" s="82">
        <v>1.3</v>
      </c>
      <c r="T237" s="82">
        <v>41.7</v>
      </c>
      <c r="U237" s="82">
        <v>1.4</v>
      </c>
      <c r="V237" s="82">
        <v>34.4</v>
      </c>
      <c r="W237" s="82">
        <v>1.2</v>
      </c>
      <c r="X237" s="82">
        <v>39.200000000000003</v>
      </c>
      <c r="Y237" s="82">
        <v>1.6</v>
      </c>
      <c r="Z237" s="82">
        <v>36.700000000000003</v>
      </c>
      <c r="AA237" s="82">
        <v>1.3</v>
      </c>
      <c r="AB237" s="82">
        <v>33.700000000000003</v>
      </c>
      <c r="AC237" s="82">
        <v>1.8</v>
      </c>
      <c r="AD237" s="82">
        <v>37.5</v>
      </c>
      <c r="AE237" s="82">
        <v>1.3</v>
      </c>
      <c r="AF237" s="76"/>
      <c r="AG237" s="76"/>
      <c r="AH237" s="76"/>
      <c r="AI237" s="76"/>
      <c r="AJ237" s="76" t="s">
        <v>912</v>
      </c>
      <c r="AK237" s="154">
        <f t="shared" si="151"/>
        <v>1.0572139303482586</v>
      </c>
      <c r="AL237" s="154">
        <f t="shared" si="152"/>
        <v>2.0032560704098135</v>
      </c>
      <c r="AM237" s="154">
        <f t="shared" si="153"/>
        <v>2.0718687283387252</v>
      </c>
      <c r="AN237" s="154">
        <f t="shared" si="154"/>
        <v>1.0708154506437768</v>
      </c>
      <c r="AO237" s="154">
        <f t="shared" si="155"/>
        <v>1.0123670900567421</v>
      </c>
      <c r="AP237" s="154">
        <f t="shared" si="156"/>
        <v>1.2581453634085213</v>
      </c>
      <c r="AQ237" s="154" t="s">
        <v>948</v>
      </c>
      <c r="AR237" s="154">
        <f t="shared" si="157"/>
        <v>0.981958762886598</v>
      </c>
      <c r="AS237" s="154">
        <f t="shared" si="158"/>
        <v>0.98901098901098905</v>
      </c>
      <c r="AT237" s="154">
        <f t="shared" si="159"/>
        <v>1.0775193798449612</v>
      </c>
      <c r="AU237" s="154">
        <f t="shared" si="160"/>
        <v>0.96901408450704218</v>
      </c>
      <c r="AV237" s="154">
        <f t="shared" si="161"/>
        <v>1.0103092783505156</v>
      </c>
      <c r="AW237" s="154">
        <f t="shared" si="162"/>
        <v>0.97089947089947104</v>
      </c>
      <c r="AX237" s="154">
        <f t="shared" si="163"/>
        <v>0.86189258312020467</v>
      </c>
      <c r="AY237" s="155">
        <f t="shared" si="164"/>
        <v>1.0162601626016261</v>
      </c>
    </row>
    <row r="238" spans="1:51" s="2" customFormat="1" ht="16" x14ac:dyDescent="0.2">
      <c r="A238" s="148" t="s">
        <v>727</v>
      </c>
      <c r="B238" s="82">
        <v>42.8</v>
      </c>
      <c r="C238" s="82">
        <v>1.5</v>
      </c>
      <c r="D238" s="152">
        <v>103500</v>
      </c>
      <c r="E238" s="152">
        <v>3200</v>
      </c>
      <c r="F238" s="152">
        <v>11320</v>
      </c>
      <c r="G238" s="152">
        <v>360</v>
      </c>
      <c r="H238" s="82">
        <v>47.8</v>
      </c>
      <c r="I238" s="82">
        <v>2.8</v>
      </c>
      <c r="J238" s="152">
        <v>84500</v>
      </c>
      <c r="K238" s="152">
        <v>3200</v>
      </c>
      <c r="L238" s="82">
        <v>50</v>
      </c>
      <c r="M238" s="82">
        <v>1.7</v>
      </c>
      <c r="N238" s="153" t="s">
        <v>948</v>
      </c>
      <c r="O238" s="153" t="s">
        <v>948</v>
      </c>
      <c r="P238" s="82">
        <v>38.1</v>
      </c>
      <c r="Q238" s="82">
        <v>1.2</v>
      </c>
      <c r="R238" s="82">
        <v>36.200000000000003</v>
      </c>
      <c r="S238" s="82">
        <v>1.2</v>
      </c>
      <c r="T238" s="82">
        <v>42.4</v>
      </c>
      <c r="U238" s="82">
        <v>1.4</v>
      </c>
      <c r="V238" s="82">
        <v>34.700000000000003</v>
      </c>
      <c r="W238" s="82">
        <v>1.1000000000000001</v>
      </c>
      <c r="X238" s="82">
        <v>40.700000000000003</v>
      </c>
      <c r="Y238" s="82">
        <v>1.7</v>
      </c>
      <c r="Z238" s="82">
        <v>37.1</v>
      </c>
      <c r="AA238" s="82">
        <v>1.3</v>
      </c>
      <c r="AB238" s="82">
        <v>33.200000000000003</v>
      </c>
      <c r="AC238" s="82">
        <v>1.6</v>
      </c>
      <c r="AD238" s="82">
        <v>37</v>
      </c>
      <c r="AE238" s="82">
        <v>1.2</v>
      </c>
      <c r="AF238" s="76"/>
      <c r="AG238" s="76"/>
      <c r="AH238" s="76"/>
      <c r="AI238" s="76"/>
      <c r="AJ238" s="76" t="s">
        <v>913</v>
      </c>
      <c r="AK238" s="154">
        <f t="shared" si="151"/>
        <v>1.0646766169154227</v>
      </c>
      <c r="AL238" s="154">
        <f t="shared" si="152"/>
        <v>2.0367092660846335</v>
      </c>
      <c r="AM238" s="154">
        <f t="shared" si="153"/>
        <v>2.1072375565852983</v>
      </c>
      <c r="AN238" s="154">
        <f t="shared" si="154"/>
        <v>1.0257510729613732</v>
      </c>
      <c r="AO238" s="154">
        <f t="shared" si="155"/>
        <v>0.99355422891747625</v>
      </c>
      <c r="AP238" s="154">
        <f t="shared" si="156"/>
        <v>1.2531328320802007</v>
      </c>
      <c r="AQ238" s="154" t="s">
        <v>948</v>
      </c>
      <c r="AR238" s="154">
        <f t="shared" si="157"/>
        <v>0.981958762886598</v>
      </c>
      <c r="AS238" s="154">
        <f t="shared" si="158"/>
        <v>0.99450549450549464</v>
      </c>
      <c r="AT238" s="154">
        <f t="shared" si="159"/>
        <v>1.0956072351421187</v>
      </c>
      <c r="AU238" s="154">
        <f t="shared" si="160"/>
        <v>0.9774647887323944</v>
      </c>
      <c r="AV238" s="154">
        <f t="shared" si="161"/>
        <v>1.0489690721649485</v>
      </c>
      <c r="AW238" s="154">
        <f t="shared" si="162"/>
        <v>0.98148148148148162</v>
      </c>
      <c r="AX238" s="154">
        <f t="shared" si="163"/>
        <v>0.84910485933503843</v>
      </c>
      <c r="AY238" s="155">
        <f t="shared" si="164"/>
        <v>1.0027100271002711</v>
      </c>
    </row>
    <row r="239" spans="1:51" s="2" customFormat="1" ht="16" x14ac:dyDescent="0.2">
      <c r="A239" s="148" t="s">
        <v>727</v>
      </c>
      <c r="B239" s="82">
        <v>42.8</v>
      </c>
      <c r="C239" s="82">
        <v>1.3</v>
      </c>
      <c r="D239" s="152">
        <v>104100</v>
      </c>
      <c r="E239" s="152">
        <v>3000</v>
      </c>
      <c r="F239" s="152">
        <v>11360</v>
      </c>
      <c r="G239" s="152">
        <v>340</v>
      </c>
      <c r="H239" s="82">
        <v>45.6</v>
      </c>
      <c r="I239" s="82">
        <v>2.8</v>
      </c>
      <c r="J239" s="152">
        <v>86500</v>
      </c>
      <c r="K239" s="152">
        <v>3000</v>
      </c>
      <c r="L239" s="82">
        <v>50.8</v>
      </c>
      <c r="M239" s="82">
        <v>1.7</v>
      </c>
      <c r="N239" s="153" t="s">
        <v>948</v>
      </c>
      <c r="O239" s="153" t="s">
        <v>948</v>
      </c>
      <c r="P239" s="82">
        <v>39</v>
      </c>
      <c r="Q239" s="82">
        <v>1.3</v>
      </c>
      <c r="R239" s="82">
        <v>36.700000000000003</v>
      </c>
      <c r="S239" s="82">
        <v>1.2</v>
      </c>
      <c r="T239" s="82">
        <v>42.5</v>
      </c>
      <c r="U239" s="82">
        <v>1.3</v>
      </c>
      <c r="V239" s="82">
        <v>35.700000000000003</v>
      </c>
      <c r="W239" s="82">
        <v>1.2</v>
      </c>
      <c r="X239" s="82">
        <v>41.1</v>
      </c>
      <c r="Y239" s="82">
        <v>1.8</v>
      </c>
      <c r="Z239" s="82">
        <v>38.6</v>
      </c>
      <c r="AA239" s="82">
        <v>1.3</v>
      </c>
      <c r="AB239" s="82">
        <v>34.6</v>
      </c>
      <c r="AC239" s="82">
        <v>1.6</v>
      </c>
      <c r="AD239" s="82">
        <v>37.700000000000003</v>
      </c>
      <c r="AE239" s="82">
        <v>1.2</v>
      </c>
      <c r="AF239" s="76"/>
      <c r="AG239" s="76"/>
      <c r="AH239" s="76"/>
      <c r="AI239" s="76"/>
      <c r="AJ239" s="76" t="s">
        <v>914</v>
      </c>
      <c r="AK239" s="154">
        <f t="shared" si="151"/>
        <v>1.0646766169154227</v>
      </c>
      <c r="AL239" s="154">
        <f t="shared" si="152"/>
        <v>2.0485162763228053</v>
      </c>
      <c r="AM239" s="154">
        <f t="shared" si="153"/>
        <v>2.1146836256898398</v>
      </c>
      <c r="AN239" s="154">
        <f t="shared" si="154"/>
        <v>0.97854077253218885</v>
      </c>
      <c r="AO239" s="154">
        <f t="shared" si="155"/>
        <v>1.0170703053415586</v>
      </c>
      <c r="AP239" s="154">
        <f t="shared" si="156"/>
        <v>1.2731829573934836</v>
      </c>
      <c r="AQ239" s="154" t="s">
        <v>948</v>
      </c>
      <c r="AR239" s="154">
        <f t="shared" si="157"/>
        <v>1.0051546391752577</v>
      </c>
      <c r="AS239" s="154">
        <f t="shared" si="158"/>
        <v>1.0082417582417584</v>
      </c>
      <c r="AT239" s="154">
        <f t="shared" si="159"/>
        <v>1.0981912144702841</v>
      </c>
      <c r="AU239" s="154">
        <f t="shared" si="160"/>
        <v>1.0056338028169014</v>
      </c>
      <c r="AV239" s="154">
        <f t="shared" si="161"/>
        <v>1.0592783505154639</v>
      </c>
      <c r="AW239" s="154">
        <f t="shared" si="162"/>
        <v>1.0211640211640214</v>
      </c>
      <c r="AX239" s="154">
        <f t="shared" si="163"/>
        <v>0.88491048593350385</v>
      </c>
      <c r="AY239" s="155">
        <f t="shared" si="164"/>
        <v>1.0216802168021681</v>
      </c>
    </row>
    <row r="240" spans="1:51" s="2" customFormat="1" ht="16" x14ac:dyDescent="0.2">
      <c r="A240" s="148" t="s">
        <v>727</v>
      </c>
      <c r="B240" s="82">
        <v>40.799999999999997</v>
      </c>
      <c r="C240" s="82">
        <v>1.5</v>
      </c>
      <c r="D240" s="152">
        <v>99680</v>
      </c>
      <c r="E240" s="152">
        <v>3300</v>
      </c>
      <c r="F240" s="152">
        <v>11010</v>
      </c>
      <c r="G240" s="152">
        <v>370</v>
      </c>
      <c r="H240" s="82">
        <v>48.3</v>
      </c>
      <c r="I240" s="82">
        <v>2.7</v>
      </c>
      <c r="J240" s="152">
        <v>82100</v>
      </c>
      <c r="K240" s="152">
        <v>3200</v>
      </c>
      <c r="L240" s="82">
        <v>49.4</v>
      </c>
      <c r="M240" s="82">
        <v>1.9</v>
      </c>
      <c r="N240" s="153" t="s">
        <v>948</v>
      </c>
      <c r="O240" s="153" t="s">
        <v>948</v>
      </c>
      <c r="P240" s="82">
        <v>36.700000000000003</v>
      </c>
      <c r="Q240" s="82">
        <v>1.4</v>
      </c>
      <c r="R240" s="82">
        <v>35</v>
      </c>
      <c r="S240" s="82">
        <v>1.3</v>
      </c>
      <c r="T240" s="82">
        <v>41.1</v>
      </c>
      <c r="U240" s="82">
        <v>1.5</v>
      </c>
      <c r="V240" s="82">
        <v>34.200000000000003</v>
      </c>
      <c r="W240" s="82">
        <v>1.2</v>
      </c>
      <c r="X240" s="82">
        <v>39.5</v>
      </c>
      <c r="Y240" s="82">
        <v>1.8</v>
      </c>
      <c r="Z240" s="82">
        <v>34.799999999999997</v>
      </c>
      <c r="AA240" s="82">
        <v>1.4</v>
      </c>
      <c r="AB240" s="82">
        <v>33</v>
      </c>
      <c r="AC240" s="82">
        <v>1.8</v>
      </c>
      <c r="AD240" s="82">
        <v>35.9</v>
      </c>
      <c r="AE240" s="82">
        <v>1.3</v>
      </c>
      <c r="AF240" s="76"/>
      <c r="AG240" s="76"/>
      <c r="AH240" s="76"/>
      <c r="AI240" s="76"/>
      <c r="AJ240" s="76" t="s">
        <v>915</v>
      </c>
      <c r="AK240" s="154">
        <f t="shared" si="151"/>
        <v>1.0149253731343282</v>
      </c>
      <c r="AL240" s="154">
        <f t="shared" si="152"/>
        <v>1.9615379675682734</v>
      </c>
      <c r="AM240" s="154">
        <f t="shared" si="153"/>
        <v>2.0495305210251002</v>
      </c>
      <c r="AN240" s="154">
        <f t="shared" si="154"/>
        <v>1.0364806866952789</v>
      </c>
      <c r="AO240" s="154">
        <f t="shared" si="155"/>
        <v>0.96533493720857755</v>
      </c>
      <c r="AP240" s="154">
        <f t="shared" si="156"/>
        <v>1.2380952380952381</v>
      </c>
      <c r="AQ240" s="154" t="s">
        <v>948</v>
      </c>
      <c r="AR240" s="154">
        <f t="shared" si="157"/>
        <v>0.94587628865979401</v>
      </c>
      <c r="AS240" s="154">
        <f t="shared" si="158"/>
        <v>0.96153846153846156</v>
      </c>
      <c r="AT240" s="154">
        <f t="shared" si="159"/>
        <v>1.0620155038759689</v>
      </c>
      <c r="AU240" s="154">
        <f t="shared" si="160"/>
        <v>0.96338028169014089</v>
      </c>
      <c r="AV240" s="154">
        <f t="shared" si="161"/>
        <v>1.0180412371134022</v>
      </c>
      <c r="AW240" s="154">
        <f t="shared" si="162"/>
        <v>0.92063492063492058</v>
      </c>
      <c r="AX240" s="154">
        <f t="shared" si="163"/>
        <v>0.84398976982097185</v>
      </c>
      <c r="AY240" s="155">
        <f t="shared" si="164"/>
        <v>0.97289972899728994</v>
      </c>
    </row>
    <row r="241" spans="1:51" s="2" customFormat="1" ht="16" x14ac:dyDescent="0.2">
      <c r="A241" s="148" t="s">
        <v>727</v>
      </c>
      <c r="B241" s="82">
        <v>41.5</v>
      </c>
      <c r="C241" s="82">
        <v>1.5</v>
      </c>
      <c r="D241" s="152">
        <v>99960</v>
      </c>
      <c r="E241" s="152">
        <v>3300</v>
      </c>
      <c r="F241" s="152">
        <v>11010</v>
      </c>
      <c r="G241" s="152">
        <v>370</v>
      </c>
      <c r="H241" s="82">
        <v>47.9</v>
      </c>
      <c r="I241" s="82">
        <v>3.2</v>
      </c>
      <c r="J241" s="152">
        <v>83000</v>
      </c>
      <c r="K241" s="152">
        <v>3100</v>
      </c>
      <c r="L241" s="82">
        <v>49.3</v>
      </c>
      <c r="M241" s="82">
        <v>1.7</v>
      </c>
      <c r="N241" s="153" t="s">
        <v>948</v>
      </c>
      <c r="O241" s="153" t="s">
        <v>948</v>
      </c>
      <c r="P241" s="82">
        <v>37.799999999999997</v>
      </c>
      <c r="Q241" s="82">
        <v>1.2</v>
      </c>
      <c r="R241" s="82">
        <v>35.4</v>
      </c>
      <c r="S241" s="82">
        <v>1.3</v>
      </c>
      <c r="T241" s="82">
        <v>41.1</v>
      </c>
      <c r="U241" s="82">
        <v>1.4</v>
      </c>
      <c r="V241" s="82">
        <v>33.9</v>
      </c>
      <c r="W241" s="82">
        <v>1.2</v>
      </c>
      <c r="X241" s="82">
        <v>38.799999999999997</v>
      </c>
      <c r="Y241" s="82">
        <v>1.7</v>
      </c>
      <c r="Z241" s="82">
        <v>35.299999999999997</v>
      </c>
      <c r="AA241" s="82">
        <v>1.4</v>
      </c>
      <c r="AB241" s="82">
        <v>31.7</v>
      </c>
      <c r="AC241" s="82">
        <v>1.6</v>
      </c>
      <c r="AD241" s="82">
        <v>36.200000000000003</v>
      </c>
      <c r="AE241" s="82">
        <v>1.2</v>
      </c>
      <c r="AF241" s="76"/>
      <c r="AG241" s="76"/>
      <c r="AH241" s="76"/>
      <c r="AI241" s="76"/>
      <c r="AJ241" s="76" t="s">
        <v>916</v>
      </c>
      <c r="AK241" s="154">
        <f t="shared" si="151"/>
        <v>1.0323383084577114</v>
      </c>
      <c r="AL241" s="154">
        <f t="shared" si="152"/>
        <v>1.9670479056794201</v>
      </c>
      <c r="AM241" s="154">
        <f t="shared" si="153"/>
        <v>2.0495305210251002</v>
      </c>
      <c r="AN241" s="154">
        <f t="shared" si="154"/>
        <v>1.0278969957081545</v>
      </c>
      <c r="AO241" s="154">
        <f t="shared" si="155"/>
        <v>0.9759171715994146</v>
      </c>
      <c r="AP241" s="154">
        <f t="shared" si="156"/>
        <v>1.2355889724310776</v>
      </c>
      <c r="AQ241" s="154" t="s">
        <v>948</v>
      </c>
      <c r="AR241" s="154">
        <f t="shared" si="157"/>
        <v>0.97422680412371132</v>
      </c>
      <c r="AS241" s="154">
        <f t="shared" si="158"/>
        <v>0.97252747252747251</v>
      </c>
      <c r="AT241" s="154">
        <f t="shared" si="159"/>
        <v>1.0620155038759689</v>
      </c>
      <c r="AU241" s="154">
        <f t="shared" si="160"/>
        <v>0.95492957746478868</v>
      </c>
      <c r="AV241" s="154">
        <f t="shared" si="161"/>
        <v>1</v>
      </c>
      <c r="AW241" s="154">
        <f t="shared" si="162"/>
        <v>0.93386243386243384</v>
      </c>
      <c r="AX241" s="154">
        <f t="shared" si="163"/>
        <v>0.8107416879795396</v>
      </c>
      <c r="AY241" s="155">
        <f t="shared" si="164"/>
        <v>0.9810298102981031</v>
      </c>
    </row>
    <row r="242" spans="1:51" s="2" customFormat="1" ht="16" x14ac:dyDescent="0.2">
      <c r="A242" s="148" t="s">
        <v>727</v>
      </c>
      <c r="B242" s="82">
        <v>43.7</v>
      </c>
      <c r="C242" s="82">
        <v>1.2</v>
      </c>
      <c r="D242" s="152">
        <v>106300</v>
      </c>
      <c r="E242" s="152">
        <v>2500</v>
      </c>
      <c r="F242" s="152">
        <v>11530</v>
      </c>
      <c r="G242" s="152">
        <v>240</v>
      </c>
      <c r="H242" s="82">
        <v>48.8</v>
      </c>
      <c r="I242" s="82">
        <v>2.8</v>
      </c>
      <c r="J242" s="152">
        <v>85700</v>
      </c>
      <c r="K242" s="152">
        <v>2600</v>
      </c>
      <c r="L242" s="82">
        <v>51.2</v>
      </c>
      <c r="M242" s="82">
        <v>1.5</v>
      </c>
      <c r="N242" s="153" t="s">
        <v>948</v>
      </c>
      <c r="O242" s="153" t="s">
        <v>948</v>
      </c>
      <c r="P242" s="82">
        <v>39.47</v>
      </c>
      <c r="Q242" s="82">
        <v>0.96</v>
      </c>
      <c r="R242" s="82">
        <v>37.200000000000003</v>
      </c>
      <c r="S242" s="82">
        <v>1</v>
      </c>
      <c r="T242" s="82">
        <v>44</v>
      </c>
      <c r="U242" s="82">
        <v>1.1000000000000001</v>
      </c>
      <c r="V242" s="82">
        <v>36.6</v>
      </c>
      <c r="W242" s="82">
        <v>1.1000000000000001</v>
      </c>
      <c r="X242" s="82">
        <v>41.5</v>
      </c>
      <c r="Y242" s="82">
        <v>1.5</v>
      </c>
      <c r="Z242" s="82">
        <v>37.9</v>
      </c>
      <c r="AA242" s="82">
        <v>1.1000000000000001</v>
      </c>
      <c r="AB242" s="82">
        <v>35.799999999999997</v>
      </c>
      <c r="AC242" s="82">
        <v>1.6</v>
      </c>
      <c r="AD242" s="82">
        <v>38.880000000000003</v>
      </c>
      <c r="AE242" s="82">
        <v>0.91</v>
      </c>
      <c r="AF242" s="76"/>
      <c r="AG242" s="76"/>
      <c r="AH242" s="76"/>
      <c r="AI242" s="76"/>
      <c r="AJ242" s="76" t="s">
        <v>917</v>
      </c>
      <c r="AK242" s="154">
        <f t="shared" si="151"/>
        <v>1.0870646766169154</v>
      </c>
      <c r="AL242" s="154">
        <f t="shared" si="152"/>
        <v>2.0918086471961019</v>
      </c>
      <c r="AM242" s="154">
        <f t="shared" si="153"/>
        <v>2.1463294193841422</v>
      </c>
      <c r="AN242" s="154">
        <f t="shared" si="154"/>
        <v>1.0472103004291844</v>
      </c>
      <c r="AO242" s="154">
        <f t="shared" si="155"/>
        <v>1.0076638747719255</v>
      </c>
      <c r="AP242" s="154">
        <f t="shared" si="156"/>
        <v>1.2832080200501255</v>
      </c>
      <c r="AQ242" s="154" t="s">
        <v>948</v>
      </c>
      <c r="AR242" s="154">
        <f t="shared" si="157"/>
        <v>1.0172680412371133</v>
      </c>
      <c r="AS242" s="154">
        <f t="shared" si="158"/>
        <v>1.0219780219780221</v>
      </c>
      <c r="AT242" s="154">
        <f t="shared" si="159"/>
        <v>1.1369509043927648</v>
      </c>
      <c r="AU242" s="154">
        <f t="shared" si="160"/>
        <v>1.0309859154929577</v>
      </c>
      <c r="AV242" s="154">
        <f t="shared" si="161"/>
        <v>1.0695876288659794</v>
      </c>
      <c r="AW242" s="154">
        <f t="shared" si="162"/>
        <v>1.0026455026455028</v>
      </c>
      <c r="AX242" s="154">
        <f t="shared" si="163"/>
        <v>0.91560102301790269</v>
      </c>
      <c r="AY242" s="155">
        <f t="shared" si="164"/>
        <v>1.0536585365853659</v>
      </c>
    </row>
    <row r="243" spans="1:51" s="2" customFormat="1" ht="16" x14ac:dyDescent="0.2">
      <c r="A243" s="148" t="s">
        <v>727</v>
      </c>
      <c r="B243" s="156">
        <v>44.3</v>
      </c>
      <c r="C243" s="156">
        <v>1.1000000000000001</v>
      </c>
      <c r="D243" s="157">
        <v>106400</v>
      </c>
      <c r="E243" s="157">
        <v>2600</v>
      </c>
      <c r="F243" s="157">
        <v>11550</v>
      </c>
      <c r="G243" s="157">
        <v>280</v>
      </c>
      <c r="H243" s="156">
        <v>50.8</v>
      </c>
      <c r="I243" s="156">
        <v>2.8</v>
      </c>
      <c r="J243" s="157">
        <v>86700</v>
      </c>
      <c r="K243" s="157">
        <v>2600</v>
      </c>
      <c r="L243" s="156">
        <v>51.8</v>
      </c>
      <c r="M243" s="156">
        <v>1.4</v>
      </c>
      <c r="N243" s="158" t="s">
        <v>948</v>
      </c>
      <c r="O243" s="158" t="s">
        <v>948</v>
      </c>
      <c r="P243" s="156">
        <v>39.299999999999997</v>
      </c>
      <c r="Q243" s="156">
        <v>1.1000000000000001</v>
      </c>
      <c r="R243" s="156">
        <v>37.69</v>
      </c>
      <c r="S243" s="156">
        <v>0.96</v>
      </c>
      <c r="T243" s="156">
        <v>44</v>
      </c>
      <c r="U243" s="156">
        <v>1.1000000000000001</v>
      </c>
      <c r="V243" s="156">
        <v>36.25</v>
      </c>
      <c r="W243" s="156">
        <v>0.88</v>
      </c>
      <c r="X243" s="156">
        <v>40.6</v>
      </c>
      <c r="Y243" s="156">
        <v>1.5</v>
      </c>
      <c r="Z243" s="156">
        <v>38.9</v>
      </c>
      <c r="AA243" s="156">
        <v>1.2</v>
      </c>
      <c r="AB243" s="156">
        <v>35.9</v>
      </c>
      <c r="AC243" s="156">
        <v>1.6</v>
      </c>
      <c r="AD243" s="156">
        <v>39.799999999999997</v>
      </c>
      <c r="AE243" s="156">
        <v>1.2</v>
      </c>
      <c r="AF243" s="76"/>
      <c r="AG243" s="76"/>
      <c r="AH243" s="76"/>
      <c r="AI243" s="76"/>
      <c r="AJ243" s="76" t="s">
        <v>918</v>
      </c>
      <c r="AK243" s="154">
        <f t="shared" si="151"/>
        <v>1.1019900497512436</v>
      </c>
      <c r="AL243" s="154">
        <f t="shared" si="152"/>
        <v>2.0937764822357972</v>
      </c>
      <c r="AM243" s="154">
        <f t="shared" si="153"/>
        <v>2.150052453936413</v>
      </c>
      <c r="AN243" s="154">
        <f t="shared" si="154"/>
        <v>1.0901287553648067</v>
      </c>
      <c r="AO243" s="154">
        <f t="shared" si="155"/>
        <v>1.0194219129839668</v>
      </c>
      <c r="AP243" s="154">
        <f t="shared" si="156"/>
        <v>1.2982456140350878</v>
      </c>
      <c r="AQ243" s="154" t="s">
        <v>948</v>
      </c>
      <c r="AR243" s="154">
        <f t="shared" si="157"/>
        <v>1.0128865979381443</v>
      </c>
      <c r="AS243" s="154">
        <f t="shared" si="158"/>
        <v>1.0354395604395603</v>
      </c>
      <c r="AT243" s="154">
        <f t="shared" si="159"/>
        <v>1.1369509043927648</v>
      </c>
      <c r="AU243" s="154">
        <f t="shared" si="160"/>
        <v>1.0211267605633803</v>
      </c>
      <c r="AV243" s="154">
        <f t="shared" si="161"/>
        <v>1.0463917525773196</v>
      </c>
      <c r="AW243" s="154">
        <f t="shared" si="162"/>
        <v>1.0291005291005291</v>
      </c>
      <c r="AX243" s="154">
        <f t="shared" si="163"/>
        <v>0.91815856777493599</v>
      </c>
      <c r="AY243" s="155">
        <f t="shared" si="164"/>
        <v>1.078590785907859</v>
      </c>
    </row>
    <row r="244" spans="1:51" s="2" customFormat="1" ht="16" x14ac:dyDescent="0.2">
      <c r="A244" s="146" t="s">
        <v>496</v>
      </c>
      <c r="B244" s="82">
        <f>AVERAGE(B216:B243)</f>
        <v>42.410714285714285</v>
      </c>
      <c r="C244" s="82">
        <f t="shared" ref="C244:AE244" si="165">AVERAGE(C216:C243)</f>
        <v>1.1253571428571427</v>
      </c>
      <c r="D244" s="82">
        <f t="shared" si="165"/>
        <v>102477.14285714286</v>
      </c>
      <c r="E244" s="82">
        <f t="shared" si="165"/>
        <v>2313.2142857142858</v>
      </c>
      <c r="F244" s="82">
        <f t="shared" si="165"/>
        <v>11282.285714285714</v>
      </c>
      <c r="G244" s="82">
        <f t="shared" si="165"/>
        <v>246.75</v>
      </c>
      <c r="H244" s="82">
        <f t="shared" si="165"/>
        <v>46.978571428571435</v>
      </c>
      <c r="I244" s="82">
        <f t="shared" si="165"/>
        <v>3.0749999999999997</v>
      </c>
      <c r="J244" s="82">
        <f t="shared" si="165"/>
        <v>85671.428571428565</v>
      </c>
      <c r="K244" s="82">
        <f t="shared" si="165"/>
        <v>2310.7142857142858</v>
      </c>
      <c r="L244" s="82">
        <f t="shared" si="165"/>
        <v>55.438571428571436</v>
      </c>
      <c r="M244" s="82">
        <f t="shared" si="165"/>
        <v>1.405357142857143</v>
      </c>
      <c r="N244" s="82"/>
      <c r="O244" s="82"/>
      <c r="P244" s="82">
        <f t="shared" si="165"/>
        <v>38.333571428571425</v>
      </c>
      <c r="Q244" s="82">
        <f t="shared" si="165"/>
        <v>1.0328571428571427</v>
      </c>
      <c r="R244" s="82">
        <f t="shared" si="165"/>
        <v>35.484642857142852</v>
      </c>
      <c r="S244" s="82">
        <f t="shared" si="165"/>
        <v>1.0235714285714286</v>
      </c>
      <c r="T244" s="82">
        <f t="shared" si="165"/>
        <v>42.066785714285707</v>
      </c>
      <c r="U244" s="82">
        <f t="shared" si="165"/>
        <v>1.0699999999999998</v>
      </c>
      <c r="V244" s="82">
        <f t="shared" si="165"/>
        <v>34.955000000000005</v>
      </c>
      <c r="W244" s="82">
        <f t="shared" si="165"/>
        <v>0.90999999999999992</v>
      </c>
      <c r="X244" s="82">
        <f t="shared" si="165"/>
        <v>39.782142857142858</v>
      </c>
      <c r="Y244" s="82">
        <f t="shared" si="165"/>
        <v>1.4749999999999999</v>
      </c>
      <c r="Z244" s="82">
        <f t="shared" si="165"/>
        <v>37.686071428571431</v>
      </c>
      <c r="AA244" s="82">
        <f t="shared" si="165"/>
        <v>1.1582142857142856</v>
      </c>
      <c r="AB244" s="82">
        <f t="shared" si="165"/>
        <v>33.003571428571426</v>
      </c>
      <c r="AC244" s="82">
        <f t="shared" si="165"/>
        <v>1.592857142857143</v>
      </c>
      <c r="AD244" s="82">
        <f t="shared" si="165"/>
        <v>37.346428571428575</v>
      </c>
      <c r="AE244" s="82">
        <f t="shared" si="165"/>
        <v>0.98749999999999993</v>
      </c>
      <c r="AF244" s="76"/>
      <c r="AG244" s="76"/>
      <c r="AH244" s="76"/>
      <c r="AI244" s="76"/>
      <c r="AJ244" s="159" t="s">
        <v>689</v>
      </c>
      <c r="AK244" s="160">
        <f>AVERAGE(AK216:AK243)</f>
        <v>1.0549928926794598</v>
      </c>
      <c r="AL244" s="160">
        <f t="shared" ref="AL244:AY244" si="166">AVERAGE(AL216:AL243)</f>
        <v>2.0165811248214647</v>
      </c>
      <c r="AM244" s="160">
        <f t="shared" si="166"/>
        <v>2.100216977143873</v>
      </c>
      <c r="AN244" s="160">
        <f t="shared" si="166"/>
        <v>1.0081238503985284</v>
      </c>
      <c r="AO244" s="160">
        <f t="shared" si="166"/>
        <v>1.0073279308230101</v>
      </c>
      <c r="AP244" s="160">
        <f t="shared" si="166"/>
        <v>1.3894378804153238</v>
      </c>
      <c r="AQ244" s="154" t="s">
        <v>948</v>
      </c>
      <c r="AR244" s="160">
        <f t="shared" si="166"/>
        <v>0.98797864506627409</v>
      </c>
      <c r="AS244" s="160">
        <f t="shared" si="166"/>
        <v>0.97485282574568266</v>
      </c>
      <c r="AT244" s="160">
        <f t="shared" si="166"/>
        <v>1.0869970468807677</v>
      </c>
      <c r="AU244" s="160">
        <f t="shared" si="166"/>
        <v>0.9846478873239437</v>
      </c>
      <c r="AV244" s="160">
        <f t="shared" si="166"/>
        <v>1.0253129602356406</v>
      </c>
      <c r="AW244" s="160">
        <f t="shared" si="166"/>
        <v>0.99698601662887376</v>
      </c>
      <c r="AX244" s="160">
        <f t="shared" si="166"/>
        <v>0.84408111070515157</v>
      </c>
      <c r="AY244" s="161">
        <f t="shared" si="166"/>
        <v>1.0120983352690671</v>
      </c>
    </row>
    <row r="245" spans="1:51" s="2" customFormat="1" ht="16" x14ac:dyDescent="0.2">
      <c r="A245" s="146" t="s">
        <v>688</v>
      </c>
      <c r="B245" s="113">
        <f>STDEV(B216:B243)/B244</f>
        <v>2.3175521089228154E-2</v>
      </c>
      <c r="C245" s="76"/>
      <c r="D245" s="113">
        <f>STDEV(D216:D243)/D244</f>
        <v>2.3912082760459051E-2</v>
      </c>
      <c r="E245" s="152"/>
      <c r="F245" s="113">
        <f>STDEV(F216:F243)/F244</f>
        <v>2.3711605789976553E-2</v>
      </c>
      <c r="G245" s="152"/>
      <c r="H245" s="113">
        <f>STDEV(H216:H243)/H244</f>
        <v>5.6167149695359402E-2</v>
      </c>
      <c r="I245" s="152"/>
      <c r="J245" s="113">
        <f>STDEV(J216:J243)/J244</f>
        <v>2.7228163264795407E-2</v>
      </c>
      <c r="K245" s="152"/>
      <c r="L245" s="113">
        <f>STDEV(L216:L243)/L244</f>
        <v>6.7398321409923079E-2</v>
      </c>
      <c r="M245" s="152"/>
      <c r="N245" s="113"/>
      <c r="O245" s="152"/>
      <c r="P245" s="113">
        <f>STDEV(P216:P243)/P244</f>
        <v>2.1183759092771353E-2</v>
      </c>
      <c r="Q245" s="152"/>
      <c r="R245" s="113">
        <f>STDEV(R216:R243)/R244</f>
        <v>4.9570416296784339E-2</v>
      </c>
      <c r="S245" s="152"/>
      <c r="T245" s="113">
        <f>STDEV(T216:T243)/T244</f>
        <v>2.4524638030599209E-2</v>
      </c>
      <c r="U245" s="152"/>
      <c r="V245" s="113">
        <f>STDEV(V216:V243)/V244</f>
        <v>2.6171199828303529E-2</v>
      </c>
      <c r="W245" s="152"/>
      <c r="X245" s="113">
        <f>STDEV(X216:X243)/X244</f>
        <v>2.7706008318707079E-2</v>
      </c>
      <c r="Y245" s="152"/>
      <c r="Z245" s="113">
        <f>STDEV(Z216:Z243)/Z244</f>
        <v>4.3780064185295384E-2</v>
      </c>
      <c r="AA245" s="152"/>
      <c r="AB245" s="113">
        <f>STDEV(AB216:AB243)/AB244</f>
        <v>3.8736679055926419E-2</v>
      </c>
      <c r="AC245" s="152"/>
      <c r="AD245" s="113">
        <f>STDEV(AD216:AD243)/AD244</f>
        <v>2.7816673432027612E-2</v>
      </c>
      <c r="AE245" s="82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  <c r="AY245" s="145"/>
    </row>
    <row r="246" spans="1:51" s="2" customFormat="1" ht="16" x14ac:dyDescent="0.2">
      <c r="A246" s="14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6"/>
      <c r="AW246" s="76"/>
      <c r="AX246" s="76"/>
      <c r="AY246" s="145"/>
    </row>
    <row r="247" spans="1:51" s="2" customFormat="1" ht="16" x14ac:dyDescent="0.2">
      <c r="A247" s="148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6"/>
      <c r="AW247" s="76"/>
      <c r="AX247" s="76"/>
      <c r="AY247" s="145"/>
    </row>
    <row r="248" spans="1:51" s="2" customFormat="1" ht="16" x14ac:dyDescent="0.2">
      <c r="A248" s="148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6"/>
      <c r="AW248" s="76"/>
      <c r="AX248" s="76"/>
      <c r="AY248" s="145"/>
    </row>
    <row r="249" spans="1:51" s="2" customFormat="1" ht="22" thickBot="1" x14ac:dyDescent="0.25">
      <c r="A249" s="148"/>
      <c r="B249" s="87" t="s">
        <v>1010</v>
      </c>
      <c r="C249" s="87" t="s">
        <v>776</v>
      </c>
      <c r="D249" s="144" t="s">
        <v>1056</v>
      </c>
      <c r="E249" s="87" t="s">
        <v>776</v>
      </c>
      <c r="F249" s="87" t="s">
        <v>1012</v>
      </c>
      <c r="G249" s="87" t="s">
        <v>776</v>
      </c>
      <c r="H249" s="87" t="s">
        <v>1013</v>
      </c>
      <c r="I249" s="87" t="s">
        <v>776</v>
      </c>
      <c r="J249" s="87" t="s">
        <v>1014</v>
      </c>
      <c r="K249" s="87" t="s">
        <v>776</v>
      </c>
      <c r="L249" s="87" t="s">
        <v>1015</v>
      </c>
      <c r="M249" s="87" t="s">
        <v>776</v>
      </c>
      <c r="N249" s="87" t="s">
        <v>1016</v>
      </c>
      <c r="O249" s="87" t="s">
        <v>776</v>
      </c>
      <c r="P249" s="87" t="s">
        <v>1017</v>
      </c>
      <c r="Q249" s="87" t="s">
        <v>776</v>
      </c>
      <c r="R249" s="87" t="s">
        <v>1018</v>
      </c>
      <c r="S249" s="87" t="s">
        <v>776</v>
      </c>
      <c r="T249" s="87" t="s">
        <v>1019</v>
      </c>
      <c r="U249" s="87" t="s">
        <v>776</v>
      </c>
      <c r="V249" s="87" t="s">
        <v>1020</v>
      </c>
      <c r="W249" s="87" t="s">
        <v>776</v>
      </c>
      <c r="X249" s="87" t="s">
        <v>1021</v>
      </c>
      <c r="Y249" s="87" t="s">
        <v>776</v>
      </c>
      <c r="Z249" s="87" t="s">
        <v>1022</v>
      </c>
      <c r="AA249" s="87" t="s">
        <v>776</v>
      </c>
      <c r="AB249" s="87" t="s">
        <v>1023</v>
      </c>
      <c r="AC249" s="87" t="s">
        <v>776</v>
      </c>
      <c r="AD249" s="144" t="s">
        <v>1057</v>
      </c>
      <c r="AE249" s="87" t="s">
        <v>776</v>
      </c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6"/>
      <c r="AW249" s="76"/>
      <c r="AX249" s="76"/>
      <c r="AY249" s="145"/>
    </row>
    <row r="250" spans="1:51" s="2" customFormat="1" ht="16" x14ac:dyDescent="0.2">
      <c r="A250" s="146" t="s">
        <v>728</v>
      </c>
      <c r="B250" s="162">
        <v>468</v>
      </c>
      <c r="C250" s="162">
        <v>24</v>
      </c>
      <c r="D250" s="162">
        <v>49704.480815245181</v>
      </c>
      <c r="E250" s="162">
        <v>1112.7868839233997</v>
      </c>
      <c r="F250" s="162">
        <v>5160.2590280502154</v>
      </c>
      <c r="G250" s="162">
        <v>105.85146724205572</v>
      </c>
      <c r="H250" s="162">
        <v>413</v>
      </c>
      <c r="I250" s="162">
        <v>46</v>
      </c>
      <c r="J250" s="162">
        <v>81474.747402697001</v>
      </c>
      <c r="K250" s="162">
        <v>1429.3815333806492</v>
      </c>
      <c r="L250" s="162">
        <v>455</v>
      </c>
      <c r="M250" s="162">
        <v>10</v>
      </c>
      <c r="N250" s="162">
        <v>452</v>
      </c>
      <c r="O250" s="162">
        <v>10</v>
      </c>
      <c r="P250" s="162">
        <v>450</v>
      </c>
      <c r="Q250" s="162">
        <v>9</v>
      </c>
      <c r="R250" s="162">
        <v>408</v>
      </c>
      <c r="S250" s="162">
        <v>10</v>
      </c>
      <c r="T250" s="162">
        <v>444</v>
      </c>
      <c r="U250" s="162">
        <v>13</v>
      </c>
      <c r="V250" s="162">
        <v>410</v>
      </c>
      <c r="W250" s="162">
        <v>10</v>
      </c>
      <c r="X250" s="162">
        <v>458.7</v>
      </c>
      <c r="Y250" s="162">
        <v>4</v>
      </c>
      <c r="Z250" s="162">
        <v>441</v>
      </c>
      <c r="AA250" s="162">
        <v>15</v>
      </c>
      <c r="AB250" s="162">
        <v>460</v>
      </c>
      <c r="AC250" s="162">
        <v>18</v>
      </c>
      <c r="AD250" s="162">
        <v>433</v>
      </c>
      <c r="AE250" s="162">
        <v>13</v>
      </c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6"/>
      <c r="AW250" s="76"/>
      <c r="AX250" s="76"/>
      <c r="AY250" s="145"/>
    </row>
    <row r="251" spans="1:51" s="2" customFormat="1" ht="16" x14ac:dyDescent="0.2">
      <c r="A251" s="148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6"/>
      <c r="AW251" s="76"/>
      <c r="AX251" s="76"/>
      <c r="AY251" s="145"/>
    </row>
    <row r="252" spans="1:51" s="2" customFormat="1" ht="22" thickBot="1" x14ac:dyDescent="0.25">
      <c r="A252" s="149" t="s">
        <v>685</v>
      </c>
      <c r="B252" s="87" t="s">
        <v>1010</v>
      </c>
      <c r="C252" s="87" t="s">
        <v>776</v>
      </c>
      <c r="D252" s="144" t="s">
        <v>1056</v>
      </c>
      <c r="E252" s="87" t="s">
        <v>776</v>
      </c>
      <c r="F252" s="87" t="s">
        <v>1012</v>
      </c>
      <c r="G252" s="87" t="s">
        <v>776</v>
      </c>
      <c r="H252" s="87" t="s">
        <v>1013</v>
      </c>
      <c r="I252" s="87" t="s">
        <v>776</v>
      </c>
      <c r="J252" s="87" t="s">
        <v>1014</v>
      </c>
      <c r="K252" s="87" t="s">
        <v>776</v>
      </c>
      <c r="L252" s="87" t="s">
        <v>1015</v>
      </c>
      <c r="M252" s="87" t="s">
        <v>776</v>
      </c>
      <c r="N252" s="87" t="s">
        <v>1016</v>
      </c>
      <c r="O252" s="87" t="s">
        <v>776</v>
      </c>
      <c r="P252" s="87" t="s">
        <v>1017</v>
      </c>
      <c r="Q252" s="87" t="s">
        <v>776</v>
      </c>
      <c r="R252" s="87" t="s">
        <v>1018</v>
      </c>
      <c r="S252" s="87" t="s">
        <v>776</v>
      </c>
      <c r="T252" s="87" t="s">
        <v>1019</v>
      </c>
      <c r="U252" s="87" t="s">
        <v>776</v>
      </c>
      <c r="V252" s="87" t="s">
        <v>1020</v>
      </c>
      <c r="W252" s="87" t="s">
        <v>776</v>
      </c>
      <c r="X252" s="87" t="s">
        <v>1021</v>
      </c>
      <c r="Y252" s="87" t="s">
        <v>776</v>
      </c>
      <c r="Z252" s="87" t="s">
        <v>1022</v>
      </c>
      <c r="AA252" s="87" t="s">
        <v>776</v>
      </c>
      <c r="AB252" s="87" t="s">
        <v>1023</v>
      </c>
      <c r="AC252" s="87" t="s">
        <v>776</v>
      </c>
      <c r="AD252" s="144" t="s">
        <v>1057</v>
      </c>
      <c r="AE252" s="87" t="s">
        <v>776</v>
      </c>
      <c r="AF252" s="76"/>
      <c r="AG252" s="76"/>
      <c r="AH252" s="76"/>
      <c r="AI252" s="76"/>
      <c r="AJ252" s="76"/>
      <c r="AK252" s="150" t="s">
        <v>458</v>
      </c>
      <c r="AL252" s="150" t="s">
        <v>686</v>
      </c>
      <c r="AM252" s="150" t="s">
        <v>460</v>
      </c>
      <c r="AN252" s="150" t="s">
        <v>461</v>
      </c>
      <c r="AO252" s="150" t="s">
        <v>462</v>
      </c>
      <c r="AP252" s="150" t="s">
        <v>463</v>
      </c>
      <c r="AQ252" s="150" t="s">
        <v>464</v>
      </c>
      <c r="AR252" s="150" t="s">
        <v>465</v>
      </c>
      <c r="AS252" s="150" t="s">
        <v>466</v>
      </c>
      <c r="AT252" s="150" t="s">
        <v>467</v>
      </c>
      <c r="AU252" s="150" t="s">
        <v>468</v>
      </c>
      <c r="AV252" s="150" t="s">
        <v>469</v>
      </c>
      <c r="AW252" s="150" t="s">
        <v>470</v>
      </c>
      <c r="AX252" s="150" t="s">
        <v>471</v>
      </c>
      <c r="AY252" s="151" t="s">
        <v>687</v>
      </c>
    </row>
    <row r="253" spans="1:51" s="2" customFormat="1" ht="16" x14ac:dyDescent="0.2">
      <c r="A253" s="148" t="s">
        <v>729</v>
      </c>
      <c r="B253" s="152">
        <v>489</v>
      </c>
      <c r="C253" s="152">
        <v>16</v>
      </c>
      <c r="D253" s="152">
        <v>99900</v>
      </c>
      <c r="E253" s="152">
        <v>3200</v>
      </c>
      <c r="F253" s="152">
        <v>10810</v>
      </c>
      <c r="G253" s="152">
        <v>340</v>
      </c>
      <c r="H253" s="152">
        <v>346</v>
      </c>
      <c r="I253" s="152">
        <v>12</v>
      </c>
      <c r="J253" s="152">
        <v>80700</v>
      </c>
      <c r="K253" s="152">
        <v>3000</v>
      </c>
      <c r="L253" s="152">
        <v>441</v>
      </c>
      <c r="M253" s="152">
        <v>14</v>
      </c>
      <c r="N253" s="152">
        <v>435</v>
      </c>
      <c r="O253" s="152">
        <v>13</v>
      </c>
      <c r="P253" s="152">
        <v>442</v>
      </c>
      <c r="Q253" s="152">
        <v>13</v>
      </c>
      <c r="R253" s="152">
        <v>405</v>
      </c>
      <c r="S253" s="152">
        <v>13</v>
      </c>
      <c r="T253" s="152">
        <v>487</v>
      </c>
      <c r="U253" s="152">
        <v>15</v>
      </c>
      <c r="V253" s="152">
        <v>408</v>
      </c>
      <c r="W253" s="152">
        <v>13</v>
      </c>
      <c r="X253" s="152">
        <v>461</v>
      </c>
      <c r="Y253" s="152">
        <v>15</v>
      </c>
      <c r="Z253" s="152">
        <v>430</v>
      </c>
      <c r="AA253" s="152">
        <v>13</v>
      </c>
      <c r="AB253" s="152">
        <v>463</v>
      </c>
      <c r="AC253" s="152">
        <v>17</v>
      </c>
      <c r="AD253" s="152">
        <v>442</v>
      </c>
      <c r="AE253" s="152">
        <v>13</v>
      </c>
      <c r="AF253" s="76"/>
      <c r="AG253" s="76"/>
      <c r="AH253" s="76"/>
      <c r="AI253" s="76"/>
      <c r="AJ253" s="76" t="s">
        <v>919</v>
      </c>
      <c r="AK253" s="154">
        <f>B253/$B$250</f>
        <v>1.0448717948717949</v>
      </c>
      <c r="AL253" s="154">
        <f>D253/$D$250</f>
        <v>2.0098791569986387</v>
      </c>
      <c r="AM253" s="154">
        <f>F253/$F$250</f>
        <v>2.0948560801383875</v>
      </c>
      <c r="AN253" s="154">
        <f>H253/$H$250</f>
        <v>0.83777239709443097</v>
      </c>
      <c r="AO253" s="154">
        <f>J253/$J$250</f>
        <v>0.99049095054118141</v>
      </c>
      <c r="AP253" s="154">
        <f>L253/$L$250</f>
        <v>0.96923076923076923</v>
      </c>
      <c r="AQ253" s="154">
        <f>N253/$N$250</f>
        <v>0.96238938053097345</v>
      </c>
      <c r="AR253" s="154">
        <f>P253/$P$250</f>
        <v>0.98222222222222222</v>
      </c>
      <c r="AS253" s="154">
        <f>R253/$R$250</f>
        <v>0.99264705882352944</v>
      </c>
      <c r="AT253" s="154">
        <f>T253/$T$250</f>
        <v>1.0968468468468469</v>
      </c>
      <c r="AU253" s="154">
        <f>V253/$V$250</f>
        <v>0.99512195121951219</v>
      </c>
      <c r="AV253" s="154">
        <f>X253/$X$250</f>
        <v>1.0050141704817963</v>
      </c>
      <c r="AW253" s="154">
        <f>Z253/$Z$250</f>
        <v>0.97505668934240364</v>
      </c>
      <c r="AX253" s="154">
        <f>AB253/$AB$250</f>
        <v>1.0065217391304349</v>
      </c>
      <c r="AY253" s="155">
        <f>AD253/$AD$250</f>
        <v>1.0207852193995381</v>
      </c>
    </row>
    <row r="254" spans="1:51" s="2" customFormat="1" ht="16" x14ac:dyDescent="0.2">
      <c r="A254" s="148" t="s">
        <v>729</v>
      </c>
      <c r="B254" s="152">
        <v>481</v>
      </c>
      <c r="C254" s="152">
        <v>16</v>
      </c>
      <c r="D254" s="152">
        <v>99000</v>
      </c>
      <c r="E254" s="152">
        <v>3200</v>
      </c>
      <c r="F254" s="152">
        <v>10790</v>
      </c>
      <c r="G254" s="152">
        <v>340</v>
      </c>
      <c r="H254" s="152">
        <v>341</v>
      </c>
      <c r="I254" s="152">
        <v>11</v>
      </c>
      <c r="J254" s="152">
        <v>83400</v>
      </c>
      <c r="K254" s="152">
        <v>2800</v>
      </c>
      <c r="L254" s="152">
        <v>441</v>
      </c>
      <c r="M254" s="152">
        <v>14</v>
      </c>
      <c r="N254" s="152">
        <v>433</v>
      </c>
      <c r="O254" s="152">
        <v>14</v>
      </c>
      <c r="P254" s="152">
        <v>442</v>
      </c>
      <c r="Q254" s="152">
        <v>14</v>
      </c>
      <c r="R254" s="152">
        <v>405</v>
      </c>
      <c r="S254" s="152">
        <v>13</v>
      </c>
      <c r="T254" s="152">
        <v>483</v>
      </c>
      <c r="U254" s="152">
        <v>16</v>
      </c>
      <c r="V254" s="152">
        <v>403</v>
      </c>
      <c r="W254" s="152">
        <v>12</v>
      </c>
      <c r="X254" s="152">
        <v>456</v>
      </c>
      <c r="Y254" s="152">
        <v>14</v>
      </c>
      <c r="Z254" s="152">
        <v>431</v>
      </c>
      <c r="AA254" s="152">
        <v>13</v>
      </c>
      <c r="AB254" s="152">
        <v>449</v>
      </c>
      <c r="AC254" s="152">
        <v>17</v>
      </c>
      <c r="AD254" s="152">
        <v>434</v>
      </c>
      <c r="AE254" s="152">
        <v>13</v>
      </c>
      <c r="AF254" s="76"/>
      <c r="AG254" s="76"/>
      <c r="AH254" s="76"/>
      <c r="AI254" s="76"/>
      <c r="AJ254" s="76" t="s">
        <v>920</v>
      </c>
      <c r="AK254" s="154">
        <f t="shared" ref="AK254:AK280" si="167">B254/$B$250</f>
        <v>1.0277777777777777</v>
      </c>
      <c r="AL254" s="154">
        <f t="shared" ref="AL254:AL280" si="168">D254/$D$250</f>
        <v>1.9917721375662187</v>
      </c>
      <c r="AM254" s="154">
        <f t="shared" ref="AM254:AM280" si="169">F254/$F$250</f>
        <v>2.0909803057070491</v>
      </c>
      <c r="AN254" s="154">
        <f t="shared" ref="AN254:AN280" si="170">H254/$H$250</f>
        <v>0.82566585956416461</v>
      </c>
      <c r="AO254" s="154">
        <f t="shared" ref="AO254:AO280" si="171">J254/$J$250</f>
        <v>1.0236300529756446</v>
      </c>
      <c r="AP254" s="154">
        <f t="shared" ref="AP254:AP280" si="172">L254/$L$250</f>
        <v>0.96923076923076923</v>
      </c>
      <c r="AQ254" s="154">
        <f t="shared" ref="AQ254:AQ280" si="173">N254/$N$250</f>
        <v>0.95796460176991149</v>
      </c>
      <c r="AR254" s="154">
        <f t="shared" ref="AR254:AR280" si="174">P254/$P$250</f>
        <v>0.98222222222222222</v>
      </c>
      <c r="AS254" s="154">
        <f t="shared" ref="AS254:AS280" si="175">R254/$R$250</f>
        <v>0.99264705882352944</v>
      </c>
      <c r="AT254" s="154">
        <f t="shared" ref="AT254:AT280" si="176">T254/$T$250</f>
        <v>1.0878378378378379</v>
      </c>
      <c r="AU254" s="154">
        <f t="shared" ref="AU254:AU280" si="177">V254/$V$250</f>
        <v>0.98292682926829267</v>
      </c>
      <c r="AV254" s="154">
        <f t="shared" ref="AV254:AV280" si="178">X254/$X$250</f>
        <v>0.99411379986919557</v>
      </c>
      <c r="AW254" s="154">
        <f t="shared" ref="AW254:AW280" si="179">Z254/$Z$250</f>
        <v>0.9773242630385488</v>
      </c>
      <c r="AX254" s="154">
        <f t="shared" ref="AX254:AX280" si="180">AB254/$AB$250</f>
        <v>0.97608695652173916</v>
      </c>
      <c r="AY254" s="155">
        <f t="shared" ref="AY254:AY280" si="181">AD254/$AD$250</f>
        <v>1.002309468822171</v>
      </c>
    </row>
    <row r="255" spans="1:51" s="2" customFormat="1" ht="16" x14ac:dyDescent="0.2">
      <c r="A255" s="148" t="s">
        <v>729</v>
      </c>
      <c r="B255" s="152">
        <v>475</v>
      </c>
      <c r="C255" s="152">
        <v>15</v>
      </c>
      <c r="D255" s="152">
        <v>97700</v>
      </c>
      <c r="E255" s="152">
        <v>3000</v>
      </c>
      <c r="F255" s="152">
        <v>10640</v>
      </c>
      <c r="G255" s="152">
        <v>340</v>
      </c>
      <c r="H255" s="152">
        <v>334</v>
      </c>
      <c r="I255" s="152">
        <v>11</v>
      </c>
      <c r="J255" s="152">
        <v>81400</v>
      </c>
      <c r="K255" s="152">
        <v>2800</v>
      </c>
      <c r="L255" s="152">
        <v>435</v>
      </c>
      <c r="M255" s="152">
        <v>14</v>
      </c>
      <c r="N255" s="152">
        <v>429</v>
      </c>
      <c r="O255" s="152">
        <v>14</v>
      </c>
      <c r="P255" s="152">
        <v>434</v>
      </c>
      <c r="Q255" s="152">
        <v>14</v>
      </c>
      <c r="R255" s="152">
        <v>400</v>
      </c>
      <c r="S255" s="152">
        <v>12</v>
      </c>
      <c r="T255" s="152">
        <v>476</v>
      </c>
      <c r="U255" s="152">
        <v>15</v>
      </c>
      <c r="V255" s="152">
        <v>397</v>
      </c>
      <c r="W255" s="152">
        <v>12</v>
      </c>
      <c r="X255" s="152">
        <v>452</v>
      </c>
      <c r="Y255" s="152">
        <v>14</v>
      </c>
      <c r="Z255" s="152">
        <v>419</v>
      </c>
      <c r="AA255" s="152">
        <v>13</v>
      </c>
      <c r="AB255" s="152">
        <v>443</v>
      </c>
      <c r="AC255" s="152">
        <v>16</v>
      </c>
      <c r="AD255" s="152">
        <v>429</v>
      </c>
      <c r="AE255" s="152">
        <v>12</v>
      </c>
      <c r="AF255" s="76"/>
      <c r="AG255" s="76"/>
      <c r="AH255" s="76"/>
      <c r="AI255" s="76"/>
      <c r="AJ255" s="76" t="s">
        <v>921</v>
      </c>
      <c r="AK255" s="154">
        <f t="shared" si="167"/>
        <v>1.0149572649572649</v>
      </c>
      <c r="AL255" s="154">
        <f t="shared" si="168"/>
        <v>1.9656175539416116</v>
      </c>
      <c r="AM255" s="154">
        <f t="shared" si="169"/>
        <v>2.0619119974720115</v>
      </c>
      <c r="AN255" s="154">
        <f t="shared" si="170"/>
        <v>0.80871670702179177</v>
      </c>
      <c r="AO255" s="154">
        <f t="shared" si="171"/>
        <v>0.99908256969085707</v>
      </c>
      <c r="AP255" s="154">
        <f t="shared" si="172"/>
        <v>0.95604395604395609</v>
      </c>
      <c r="AQ255" s="154">
        <f t="shared" si="173"/>
        <v>0.94911504424778759</v>
      </c>
      <c r="AR255" s="154">
        <f t="shared" si="174"/>
        <v>0.96444444444444444</v>
      </c>
      <c r="AS255" s="154">
        <f t="shared" si="175"/>
        <v>0.98039215686274506</v>
      </c>
      <c r="AT255" s="154">
        <f t="shared" si="176"/>
        <v>1.072072072072072</v>
      </c>
      <c r="AU255" s="154">
        <f t="shared" si="177"/>
        <v>0.96829268292682924</v>
      </c>
      <c r="AV255" s="154">
        <f t="shared" si="178"/>
        <v>0.98539350337911491</v>
      </c>
      <c r="AW255" s="154">
        <f t="shared" si="179"/>
        <v>0.95011337868480727</v>
      </c>
      <c r="AX255" s="154">
        <f t="shared" si="180"/>
        <v>0.96304347826086956</v>
      </c>
      <c r="AY255" s="155">
        <f t="shared" si="181"/>
        <v>0.99076212471131642</v>
      </c>
    </row>
    <row r="256" spans="1:51" s="2" customFormat="1" ht="16" x14ac:dyDescent="0.2">
      <c r="A256" s="148" t="s">
        <v>729</v>
      </c>
      <c r="B256" s="152">
        <v>494</v>
      </c>
      <c r="C256" s="152">
        <v>14</v>
      </c>
      <c r="D256" s="152">
        <v>100900</v>
      </c>
      <c r="E256" s="152">
        <v>2900</v>
      </c>
      <c r="F256" s="152">
        <v>10920</v>
      </c>
      <c r="G256" s="152">
        <v>310</v>
      </c>
      <c r="H256" s="152">
        <v>352</v>
      </c>
      <c r="I256" s="152">
        <v>11</v>
      </c>
      <c r="J256" s="152">
        <v>82700</v>
      </c>
      <c r="K256" s="152">
        <v>2400</v>
      </c>
      <c r="L256" s="152">
        <v>446</v>
      </c>
      <c r="M256" s="152">
        <v>13</v>
      </c>
      <c r="N256" s="152">
        <v>438</v>
      </c>
      <c r="O256" s="152">
        <v>13</v>
      </c>
      <c r="P256" s="152">
        <v>448</v>
      </c>
      <c r="Q256" s="152">
        <v>12</v>
      </c>
      <c r="R256" s="152">
        <v>409</v>
      </c>
      <c r="S256" s="152">
        <v>11</v>
      </c>
      <c r="T256" s="152">
        <v>492</v>
      </c>
      <c r="U256" s="152">
        <v>14</v>
      </c>
      <c r="V256" s="152">
        <v>411</v>
      </c>
      <c r="W256" s="152">
        <v>11</v>
      </c>
      <c r="X256" s="152">
        <v>464</v>
      </c>
      <c r="Y256" s="152">
        <v>13</v>
      </c>
      <c r="Z256" s="152">
        <v>439</v>
      </c>
      <c r="AA256" s="152">
        <v>12</v>
      </c>
      <c r="AB256" s="152">
        <v>468</v>
      </c>
      <c r="AC256" s="152">
        <v>16</v>
      </c>
      <c r="AD256" s="152">
        <v>446</v>
      </c>
      <c r="AE256" s="152">
        <v>12</v>
      </c>
      <c r="AF256" s="76"/>
      <c r="AG256" s="76"/>
      <c r="AH256" s="76"/>
      <c r="AI256" s="76"/>
      <c r="AJ256" s="76" t="s">
        <v>922</v>
      </c>
      <c r="AK256" s="154">
        <f t="shared" si="167"/>
        <v>1.0555555555555556</v>
      </c>
      <c r="AL256" s="154">
        <f t="shared" si="168"/>
        <v>2.0299980674791058</v>
      </c>
      <c r="AM256" s="154">
        <f t="shared" si="169"/>
        <v>2.1161728395107486</v>
      </c>
      <c r="AN256" s="154">
        <f t="shared" si="170"/>
        <v>0.85230024213075062</v>
      </c>
      <c r="AO256" s="154">
        <f t="shared" si="171"/>
        <v>1.015038433825969</v>
      </c>
      <c r="AP256" s="154">
        <f t="shared" si="172"/>
        <v>0.98021978021978018</v>
      </c>
      <c r="AQ256" s="154">
        <f t="shared" si="173"/>
        <v>0.96902654867256632</v>
      </c>
      <c r="AR256" s="154">
        <f t="shared" si="174"/>
        <v>0.99555555555555553</v>
      </c>
      <c r="AS256" s="154">
        <f t="shared" si="175"/>
        <v>1.0024509803921569</v>
      </c>
      <c r="AT256" s="154">
        <f t="shared" si="176"/>
        <v>1.1081081081081081</v>
      </c>
      <c r="AU256" s="154">
        <f t="shared" si="177"/>
        <v>1.0024390243902439</v>
      </c>
      <c r="AV256" s="154">
        <f t="shared" si="178"/>
        <v>1.0115543928493569</v>
      </c>
      <c r="AW256" s="154">
        <f t="shared" si="179"/>
        <v>0.99546485260770978</v>
      </c>
      <c r="AX256" s="154">
        <f t="shared" si="180"/>
        <v>1.017391304347826</v>
      </c>
      <c r="AY256" s="155">
        <f t="shared" si="181"/>
        <v>1.0300230946882216</v>
      </c>
    </row>
    <row r="257" spans="1:51" s="2" customFormat="1" ht="16" x14ac:dyDescent="0.2">
      <c r="A257" s="148" t="s">
        <v>729</v>
      </c>
      <c r="B257" s="152">
        <v>482</v>
      </c>
      <c r="C257" s="152">
        <v>9.1999999999999993</v>
      </c>
      <c r="D257" s="152">
        <v>99300</v>
      </c>
      <c r="E257" s="152">
        <v>1400</v>
      </c>
      <c r="F257" s="152">
        <v>10750</v>
      </c>
      <c r="G257" s="152">
        <v>100</v>
      </c>
      <c r="H257" s="152">
        <v>338.1</v>
      </c>
      <c r="I257" s="152">
        <v>6.9</v>
      </c>
      <c r="J257" s="152">
        <v>81400</v>
      </c>
      <c r="K257" s="152">
        <v>1700</v>
      </c>
      <c r="L257" s="152">
        <v>439.5</v>
      </c>
      <c r="M257" s="152">
        <v>8.3000000000000007</v>
      </c>
      <c r="N257" s="152">
        <v>433.9</v>
      </c>
      <c r="O257" s="152">
        <v>9.8000000000000007</v>
      </c>
      <c r="P257" s="152">
        <v>442</v>
      </c>
      <c r="Q257" s="152">
        <v>8.4</v>
      </c>
      <c r="R257" s="152">
        <v>404.1</v>
      </c>
      <c r="S257" s="152">
        <v>7.1</v>
      </c>
      <c r="T257" s="152">
        <v>485.1</v>
      </c>
      <c r="U257" s="152">
        <v>5.3</v>
      </c>
      <c r="V257" s="152">
        <v>404.9</v>
      </c>
      <c r="W257" s="152">
        <v>3.7</v>
      </c>
      <c r="X257" s="152">
        <v>459.8</v>
      </c>
      <c r="Y257" s="152">
        <v>5.2</v>
      </c>
      <c r="Z257" s="152">
        <v>427.4</v>
      </c>
      <c r="AA257" s="152">
        <v>7</v>
      </c>
      <c r="AB257" s="152">
        <v>458</v>
      </c>
      <c r="AC257" s="152">
        <v>12</v>
      </c>
      <c r="AD257" s="152">
        <v>436.9</v>
      </c>
      <c r="AE257" s="152">
        <v>8.9</v>
      </c>
      <c r="AF257" s="76"/>
      <c r="AG257" s="76"/>
      <c r="AH257" s="76"/>
      <c r="AI257" s="76"/>
      <c r="AJ257" s="76" t="s">
        <v>923</v>
      </c>
      <c r="AK257" s="154">
        <f t="shared" si="167"/>
        <v>1.0299145299145298</v>
      </c>
      <c r="AL257" s="154">
        <f t="shared" si="168"/>
        <v>1.9978078107103587</v>
      </c>
      <c r="AM257" s="154">
        <f t="shared" si="169"/>
        <v>2.0832287568443726</v>
      </c>
      <c r="AN257" s="154">
        <f t="shared" si="170"/>
        <v>0.81864406779661025</v>
      </c>
      <c r="AO257" s="154">
        <f t="shared" si="171"/>
        <v>0.99908256969085707</v>
      </c>
      <c r="AP257" s="154">
        <f t="shared" si="172"/>
        <v>0.96593406593406594</v>
      </c>
      <c r="AQ257" s="154">
        <f t="shared" si="173"/>
        <v>0.95995575221238938</v>
      </c>
      <c r="AR257" s="154">
        <f t="shared" si="174"/>
        <v>0.98222222222222222</v>
      </c>
      <c r="AS257" s="154">
        <f t="shared" si="175"/>
        <v>0.99044117647058827</v>
      </c>
      <c r="AT257" s="154">
        <f t="shared" si="176"/>
        <v>1.0925675675675677</v>
      </c>
      <c r="AU257" s="154">
        <f t="shared" si="177"/>
        <v>0.98756097560975609</v>
      </c>
      <c r="AV257" s="154">
        <f t="shared" si="178"/>
        <v>1.0023980815347722</v>
      </c>
      <c r="AW257" s="154">
        <f t="shared" si="179"/>
        <v>0.96916099773242625</v>
      </c>
      <c r="AX257" s="154">
        <f t="shared" si="180"/>
        <v>0.9956521739130435</v>
      </c>
      <c r="AY257" s="155">
        <f t="shared" si="181"/>
        <v>1.0090069284064664</v>
      </c>
    </row>
    <row r="258" spans="1:51" s="2" customFormat="1" ht="16" x14ac:dyDescent="0.2">
      <c r="A258" s="148" t="s">
        <v>729</v>
      </c>
      <c r="B258" s="152">
        <v>486.7</v>
      </c>
      <c r="C258" s="152">
        <v>6.8</v>
      </c>
      <c r="D258" s="152">
        <v>99500</v>
      </c>
      <c r="E258" s="152">
        <v>1100</v>
      </c>
      <c r="F258" s="152">
        <v>10832</v>
      </c>
      <c r="G258" s="152">
        <v>88</v>
      </c>
      <c r="H258" s="152">
        <v>347.7</v>
      </c>
      <c r="I258" s="152">
        <v>6.7</v>
      </c>
      <c r="J258" s="152">
        <v>82500</v>
      </c>
      <c r="K258" s="152">
        <v>1200</v>
      </c>
      <c r="L258" s="152">
        <v>441.9</v>
      </c>
      <c r="M258" s="152">
        <v>6.4</v>
      </c>
      <c r="N258" s="152">
        <v>434.1</v>
      </c>
      <c r="O258" s="152">
        <v>8.6</v>
      </c>
      <c r="P258" s="152">
        <v>442</v>
      </c>
      <c r="Q258" s="152">
        <v>8.1999999999999993</v>
      </c>
      <c r="R258" s="152">
        <v>405.6</v>
      </c>
      <c r="S258" s="152">
        <v>6.1</v>
      </c>
      <c r="T258" s="152">
        <v>484.9</v>
      </c>
      <c r="U258" s="152">
        <v>4.3</v>
      </c>
      <c r="V258" s="152">
        <v>405.2</v>
      </c>
      <c r="W258" s="152">
        <v>3.4</v>
      </c>
      <c r="X258" s="152">
        <v>457.7</v>
      </c>
      <c r="Y258" s="152">
        <v>4.7</v>
      </c>
      <c r="Z258" s="152">
        <v>432</v>
      </c>
      <c r="AA258" s="152">
        <v>5.9</v>
      </c>
      <c r="AB258" s="152">
        <v>454</v>
      </c>
      <c r="AC258" s="152">
        <v>10</v>
      </c>
      <c r="AD258" s="152">
        <v>438.8</v>
      </c>
      <c r="AE258" s="152">
        <v>7.6</v>
      </c>
      <c r="AF258" s="76"/>
      <c r="AG258" s="76"/>
      <c r="AH258" s="76"/>
      <c r="AI258" s="76"/>
      <c r="AJ258" s="76" t="s">
        <v>924</v>
      </c>
      <c r="AK258" s="154">
        <f t="shared" si="167"/>
        <v>1.039957264957265</v>
      </c>
      <c r="AL258" s="154">
        <f t="shared" si="168"/>
        <v>2.0018315928064521</v>
      </c>
      <c r="AM258" s="154">
        <f t="shared" si="169"/>
        <v>2.0991194320128597</v>
      </c>
      <c r="AN258" s="154">
        <f t="shared" si="170"/>
        <v>0.84188861985472152</v>
      </c>
      <c r="AO258" s="154">
        <f t="shared" si="171"/>
        <v>1.0125836854974903</v>
      </c>
      <c r="AP258" s="154">
        <f t="shared" si="172"/>
        <v>0.97120879120879111</v>
      </c>
      <c r="AQ258" s="154">
        <f t="shared" si="173"/>
        <v>0.96039823008849567</v>
      </c>
      <c r="AR258" s="154">
        <f t="shared" si="174"/>
        <v>0.98222222222222222</v>
      </c>
      <c r="AS258" s="154">
        <f t="shared" si="175"/>
        <v>0.99411764705882355</v>
      </c>
      <c r="AT258" s="154">
        <f t="shared" si="176"/>
        <v>1.0921171171171171</v>
      </c>
      <c r="AU258" s="154">
        <f t="shared" si="177"/>
        <v>0.98829268292682926</v>
      </c>
      <c r="AV258" s="154">
        <f t="shared" si="178"/>
        <v>0.99781992587747981</v>
      </c>
      <c r="AW258" s="154">
        <f t="shared" si="179"/>
        <v>0.97959183673469385</v>
      </c>
      <c r="AX258" s="154">
        <f t="shared" si="180"/>
        <v>0.9869565217391304</v>
      </c>
      <c r="AY258" s="155">
        <f t="shared" si="181"/>
        <v>1.0133949191685911</v>
      </c>
    </row>
    <row r="259" spans="1:51" s="2" customFormat="1" ht="16" x14ac:dyDescent="0.2">
      <c r="A259" s="148" t="s">
        <v>729</v>
      </c>
      <c r="B259" s="152">
        <v>484.4</v>
      </c>
      <c r="C259" s="152">
        <v>8.3000000000000007</v>
      </c>
      <c r="D259" s="152">
        <v>99300</v>
      </c>
      <c r="E259" s="152">
        <v>1100</v>
      </c>
      <c r="F259" s="152">
        <v>10795</v>
      </c>
      <c r="G259" s="152">
        <v>95</v>
      </c>
      <c r="H259" s="152">
        <v>346.5</v>
      </c>
      <c r="I259" s="152">
        <v>6.6</v>
      </c>
      <c r="J259" s="152">
        <v>82300</v>
      </c>
      <c r="K259" s="152">
        <v>1200</v>
      </c>
      <c r="L259" s="152">
        <v>442.2</v>
      </c>
      <c r="M259" s="152">
        <v>7.7</v>
      </c>
      <c r="N259" s="152">
        <v>434.4</v>
      </c>
      <c r="O259" s="152">
        <v>8.5</v>
      </c>
      <c r="P259" s="152">
        <v>443.2</v>
      </c>
      <c r="Q259" s="152">
        <v>7.9</v>
      </c>
      <c r="R259" s="152">
        <v>406.6</v>
      </c>
      <c r="S259" s="152">
        <v>6.4</v>
      </c>
      <c r="T259" s="152">
        <v>485.1</v>
      </c>
      <c r="U259" s="152">
        <v>4.5</v>
      </c>
      <c r="V259" s="152">
        <v>404.2</v>
      </c>
      <c r="W259" s="152">
        <v>2.8</v>
      </c>
      <c r="X259" s="152">
        <v>458.7</v>
      </c>
      <c r="Y259" s="152">
        <v>6.1</v>
      </c>
      <c r="Z259" s="152">
        <v>429.3</v>
      </c>
      <c r="AA259" s="152">
        <v>6.9</v>
      </c>
      <c r="AB259" s="152">
        <v>459</v>
      </c>
      <c r="AC259" s="152">
        <v>10</v>
      </c>
      <c r="AD259" s="152">
        <v>438.7</v>
      </c>
      <c r="AE259" s="152">
        <v>7.8</v>
      </c>
      <c r="AF259" s="76"/>
      <c r="AG259" s="76"/>
      <c r="AH259" s="76"/>
      <c r="AI259" s="76"/>
      <c r="AJ259" s="76" t="s">
        <v>925</v>
      </c>
      <c r="AK259" s="154">
        <f t="shared" si="167"/>
        <v>1.0350427350427349</v>
      </c>
      <c r="AL259" s="154">
        <f t="shared" si="168"/>
        <v>1.9978078107103587</v>
      </c>
      <c r="AM259" s="154">
        <f t="shared" si="169"/>
        <v>2.0919492493148839</v>
      </c>
      <c r="AN259" s="154">
        <f t="shared" si="170"/>
        <v>0.83898305084745761</v>
      </c>
      <c r="AO259" s="154">
        <f t="shared" si="171"/>
        <v>1.0101289371690114</v>
      </c>
      <c r="AP259" s="154">
        <f t="shared" si="172"/>
        <v>0.97186813186813181</v>
      </c>
      <c r="AQ259" s="154">
        <f t="shared" si="173"/>
        <v>0.96106194690265478</v>
      </c>
      <c r="AR259" s="154">
        <f t="shared" si="174"/>
        <v>0.98488888888888881</v>
      </c>
      <c r="AS259" s="154">
        <f t="shared" si="175"/>
        <v>0.9965686274509804</v>
      </c>
      <c r="AT259" s="154">
        <f t="shared" si="176"/>
        <v>1.0925675675675677</v>
      </c>
      <c r="AU259" s="154">
        <f t="shared" si="177"/>
        <v>0.98585365853658535</v>
      </c>
      <c r="AV259" s="154">
        <f t="shared" si="178"/>
        <v>1</v>
      </c>
      <c r="AW259" s="154">
        <f t="shared" si="179"/>
        <v>0.97346938775510206</v>
      </c>
      <c r="AX259" s="154">
        <f t="shared" si="180"/>
        <v>0.99782608695652175</v>
      </c>
      <c r="AY259" s="155">
        <f t="shared" si="181"/>
        <v>1.0131639722863741</v>
      </c>
    </row>
    <row r="260" spans="1:51" s="2" customFormat="1" ht="16" x14ac:dyDescent="0.2">
      <c r="A260" s="148" t="s">
        <v>729</v>
      </c>
      <c r="B260" s="152">
        <v>485.6</v>
      </c>
      <c r="C260" s="152">
        <v>9.3000000000000007</v>
      </c>
      <c r="D260" s="152">
        <v>99530</v>
      </c>
      <c r="E260" s="152">
        <v>1200</v>
      </c>
      <c r="F260" s="152">
        <v>10797</v>
      </c>
      <c r="G260" s="152">
        <v>87</v>
      </c>
      <c r="H260" s="152">
        <v>339.4</v>
      </c>
      <c r="I260" s="152">
        <v>6.7</v>
      </c>
      <c r="J260" s="152">
        <v>82000</v>
      </c>
      <c r="K260" s="152">
        <v>1300</v>
      </c>
      <c r="L260" s="152">
        <v>439.4</v>
      </c>
      <c r="M260" s="152">
        <v>8.9</v>
      </c>
      <c r="N260" s="152">
        <v>433.5</v>
      </c>
      <c r="O260" s="152">
        <v>9.5</v>
      </c>
      <c r="P260" s="152">
        <v>440.4</v>
      </c>
      <c r="Q260" s="152">
        <v>9.4</v>
      </c>
      <c r="R260" s="152">
        <v>402.5</v>
      </c>
      <c r="S260" s="152">
        <v>8.1999999999999993</v>
      </c>
      <c r="T260" s="152">
        <v>484.9</v>
      </c>
      <c r="U260" s="152">
        <v>5.7</v>
      </c>
      <c r="V260" s="152">
        <v>406.2</v>
      </c>
      <c r="W260" s="152">
        <v>3.4</v>
      </c>
      <c r="X260" s="152">
        <v>458.7</v>
      </c>
      <c r="Y260" s="152">
        <v>5.8</v>
      </c>
      <c r="Z260" s="152">
        <v>430.6</v>
      </c>
      <c r="AA260" s="152">
        <v>7</v>
      </c>
      <c r="AB260" s="152">
        <v>453</v>
      </c>
      <c r="AC260" s="152">
        <v>11</v>
      </c>
      <c r="AD260" s="152">
        <v>437</v>
      </c>
      <c r="AE260" s="152">
        <v>9</v>
      </c>
      <c r="AF260" s="76"/>
      <c r="AG260" s="76"/>
      <c r="AH260" s="76"/>
      <c r="AI260" s="76"/>
      <c r="AJ260" s="76" t="s">
        <v>926</v>
      </c>
      <c r="AK260" s="154">
        <f t="shared" si="167"/>
        <v>1.0376068376068377</v>
      </c>
      <c r="AL260" s="154">
        <f t="shared" si="168"/>
        <v>2.0024351601208661</v>
      </c>
      <c r="AM260" s="154">
        <f t="shared" si="169"/>
        <v>2.0923368267580176</v>
      </c>
      <c r="AN260" s="154">
        <f t="shared" si="170"/>
        <v>0.82179176755447936</v>
      </c>
      <c r="AO260" s="154">
        <f t="shared" si="171"/>
        <v>1.0064468146762933</v>
      </c>
      <c r="AP260" s="154">
        <f t="shared" si="172"/>
        <v>0.96571428571428564</v>
      </c>
      <c r="AQ260" s="154">
        <f t="shared" si="173"/>
        <v>0.95907079646017701</v>
      </c>
      <c r="AR260" s="154">
        <f t="shared" si="174"/>
        <v>0.97866666666666657</v>
      </c>
      <c r="AS260" s="154">
        <f t="shared" si="175"/>
        <v>0.9865196078431373</v>
      </c>
      <c r="AT260" s="154">
        <f t="shared" si="176"/>
        <v>1.0921171171171171</v>
      </c>
      <c r="AU260" s="154">
        <f t="shared" si="177"/>
        <v>0.99073170731707316</v>
      </c>
      <c r="AV260" s="154">
        <f t="shared" si="178"/>
        <v>1</v>
      </c>
      <c r="AW260" s="154">
        <f t="shared" si="179"/>
        <v>0.9764172335600908</v>
      </c>
      <c r="AX260" s="154">
        <f t="shared" si="180"/>
        <v>0.98478260869565215</v>
      </c>
      <c r="AY260" s="155">
        <f t="shared" si="181"/>
        <v>1.0092378752886837</v>
      </c>
    </row>
    <row r="261" spans="1:51" s="2" customFormat="1" ht="16" x14ac:dyDescent="0.2">
      <c r="A261" s="148" t="s">
        <v>729</v>
      </c>
      <c r="B261" s="152">
        <v>470</v>
      </c>
      <c r="C261" s="152">
        <v>11</v>
      </c>
      <c r="D261" s="152">
        <v>96200</v>
      </c>
      <c r="E261" s="152">
        <v>2100</v>
      </c>
      <c r="F261" s="152">
        <v>10620</v>
      </c>
      <c r="G261" s="152">
        <v>250</v>
      </c>
      <c r="H261" s="152">
        <v>340</v>
      </c>
      <c r="I261" s="152">
        <v>8.1999999999999993</v>
      </c>
      <c r="J261" s="152">
        <v>82500</v>
      </c>
      <c r="K261" s="152">
        <v>2100</v>
      </c>
      <c r="L261" s="152">
        <v>436</v>
      </c>
      <c r="M261" s="152">
        <v>11</v>
      </c>
      <c r="N261" s="152">
        <v>426</v>
      </c>
      <c r="O261" s="152">
        <v>11</v>
      </c>
      <c r="P261" s="152">
        <v>433</v>
      </c>
      <c r="Q261" s="152">
        <v>10</v>
      </c>
      <c r="R261" s="152">
        <v>394.6</v>
      </c>
      <c r="S261" s="152">
        <v>9.1</v>
      </c>
      <c r="T261" s="152">
        <v>470</v>
      </c>
      <c r="U261" s="152">
        <v>11</v>
      </c>
      <c r="V261" s="152">
        <v>391.1</v>
      </c>
      <c r="W261" s="152">
        <v>8.8000000000000007</v>
      </c>
      <c r="X261" s="152">
        <v>446</v>
      </c>
      <c r="Y261" s="152">
        <v>10</v>
      </c>
      <c r="Z261" s="152">
        <v>418</v>
      </c>
      <c r="AA261" s="152">
        <v>10</v>
      </c>
      <c r="AB261" s="152">
        <v>443</v>
      </c>
      <c r="AC261" s="152">
        <v>14</v>
      </c>
      <c r="AD261" s="152">
        <v>426.1</v>
      </c>
      <c r="AE261" s="152">
        <v>9.6999999999999993</v>
      </c>
      <c r="AF261" s="76"/>
      <c r="AG261" s="76"/>
      <c r="AH261" s="76"/>
      <c r="AI261" s="76"/>
      <c r="AJ261" s="76" t="s">
        <v>927</v>
      </c>
      <c r="AK261" s="154">
        <f t="shared" si="167"/>
        <v>1.0042735042735043</v>
      </c>
      <c r="AL261" s="154">
        <f t="shared" si="168"/>
        <v>1.9354391882209114</v>
      </c>
      <c r="AM261" s="154">
        <f t="shared" si="169"/>
        <v>2.058036223040673</v>
      </c>
      <c r="AN261" s="154">
        <f t="shared" si="170"/>
        <v>0.82324455205811142</v>
      </c>
      <c r="AO261" s="154">
        <f t="shared" si="171"/>
        <v>1.0125836854974903</v>
      </c>
      <c r="AP261" s="154">
        <f t="shared" si="172"/>
        <v>0.95824175824175828</v>
      </c>
      <c r="AQ261" s="154">
        <f t="shared" si="173"/>
        <v>0.94247787610619471</v>
      </c>
      <c r="AR261" s="154">
        <f t="shared" si="174"/>
        <v>0.9622222222222222</v>
      </c>
      <c r="AS261" s="154">
        <f t="shared" si="175"/>
        <v>0.96715686274509804</v>
      </c>
      <c r="AT261" s="154">
        <f t="shared" si="176"/>
        <v>1.0585585585585586</v>
      </c>
      <c r="AU261" s="154">
        <f t="shared" si="177"/>
        <v>0.95390243902439031</v>
      </c>
      <c r="AV261" s="154">
        <f t="shared" si="178"/>
        <v>0.97231305864399387</v>
      </c>
      <c r="AW261" s="154">
        <f t="shared" si="179"/>
        <v>0.94784580498866211</v>
      </c>
      <c r="AX261" s="154">
        <f t="shared" si="180"/>
        <v>0.96304347826086956</v>
      </c>
      <c r="AY261" s="155">
        <f t="shared" si="181"/>
        <v>0.98406466512702084</v>
      </c>
    </row>
    <row r="262" spans="1:51" s="2" customFormat="1" ht="16" x14ac:dyDescent="0.2">
      <c r="A262" s="148" t="s">
        <v>729</v>
      </c>
      <c r="B262" s="152">
        <v>492.8</v>
      </c>
      <c r="C262" s="152">
        <v>7.7</v>
      </c>
      <c r="D262" s="152">
        <v>100500</v>
      </c>
      <c r="E262" s="152">
        <v>1200</v>
      </c>
      <c r="F262" s="152">
        <v>10840</v>
      </c>
      <c r="G262" s="152">
        <v>110</v>
      </c>
      <c r="H262" s="152">
        <v>346.2</v>
      </c>
      <c r="I262" s="152">
        <v>8.3000000000000007</v>
      </c>
      <c r="J262" s="152">
        <v>81800</v>
      </c>
      <c r="K262" s="152">
        <v>2000</v>
      </c>
      <c r="L262" s="152">
        <v>442.7</v>
      </c>
      <c r="M262" s="152">
        <v>6.3</v>
      </c>
      <c r="N262" s="152">
        <v>437.8</v>
      </c>
      <c r="O262" s="152">
        <v>7.1</v>
      </c>
      <c r="P262" s="152">
        <v>446.4</v>
      </c>
      <c r="Q262" s="152">
        <v>6.9</v>
      </c>
      <c r="R262" s="152">
        <v>409.3</v>
      </c>
      <c r="S262" s="152">
        <v>5.7</v>
      </c>
      <c r="T262" s="152">
        <v>488.2</v>
      </c>
      <c r="U262" s="152">
        <v>5</v>
      </c>
      <c r="V262" s="152">
        <v>407.9</v>
      </c>
      <c r="W262" s="152">
        <v>3.9</v>
      </c>
      <c r="X262" s="152">
        <v>463.3</v>
      </c>
      <c r="Y262" s="152">
        <v>5.9</v>
      </c>
      <c r="Z262" s="152">
        <v>434.6</v>
      </c>
      <c r="AA262" s="152">
        <v>6.1</v>
      </c>
      <c r="AB262" s="152">
        <v>462.8</v>
      </c>
      <c r="AC262" s="152">
        <v>9.6999999999999993</v>
      </c>
      <c r="AD262" s="152">
        <v>444.7</v>
      </c>
      <c r="AE262" s="152">
        <v>7.2</v>
      </c>
      <c r="AF262" s="76"/>
      <c r="AG262" s="76"/>
      <c r="AH262" s="76"/>
      <c r="AI262" s="76"/>
      <c r="AJ262" s="76" t="s">
        <v>928</v>
      </c>
      <c r="AK262" s="154">
        <f t="shared" si="167"/>
        <v>1.052991452991453</v>
      </c>
      <c r="AL262" s="154">
        <f t="shared" si="168"/>
        <v>2.0219505032869187</v>
      </c>
      <c r="AM262" s="154">
        <f t="shared" si="169"/>
        <v>2.1006697417853952</v>
      </c>
      <c r="AN262" s="154">
        <f t="shared" si="170"/>
        <v>0.83825665859564158</v>
      </c>
      <c r="AO262" s="154">
        <f t="shared" si="171"/>
        <v>1.0039920663478146</v>
      </c>
      <c r="AP262" s="154">
        <f t="shared" si="172"/>
        <v>0.97296703296703291</v>
      </c>
      <c r="AQ262" s="154">
        <f t="shared" si="173"/>
        <v>0.96858407079646025</v>
      </c>
      <c r="AR262" s="154">
        <f t="shared" si="174"/>
        <v>0.99199999999999999</v>
      </c>
      <c r="AS262" s="154">
        <f t="shared" si="175"/>
        <v>1.0031862745098039</v>
      </c>
      <c r="AT262" s="154">
        <f t="shared" si="176"/>
        <v>1.0995495495495495</v>
      </c>
      <c r="AU262" s="154">
        <f t="shared" si="177"/>
        <v>0.9948780487804878</v>
      </c>
      <c r="AV262" s="154">
        <f t="shared" si="178"/>
        <v>1.0100283409635928</v>
      </c>
      <c r="AW262" s="154">
        <f t="shared" si="179"/>
        <v>0.98548752834467124</v>
      </c>
      <c r="AX262" s="154">
        <f t="shared" si="180"/>
        <v>1.0060869565217392</v>
      </c>
      <c r="AY262" s="155">
        <f t="shared" si="181"/>
        <v>1.0270207852193995</v>
      </c>
    </row>
    <row r="263" spans="1:51" s="2" customFormat="1" ht="16" x14ac:dyDescent="0.2">
      <c r="A263" s="148" t="s">
        <v>729</v>
      </c>
      <c r="B263" s="152">
        <v>486</v>
      </c>
      <c r="C263" s="152">
        <v>14</v>
      </c>
      <c r="D263" s="152">
        <v>99300</v>
      </c>
      <c r="E263" s="152">
        <v>2800</v>
      </c>
      <c r="F263" s="152">
        <v>10850</v>
      </c>
      <c r="G263" s="152">
        <v>310</v>
      </c>
      <c r="H263" s="152">
        <v>340</v>
      </c>
      <c r="I263" s="152">
        <v>10</v>
      </c>
      <c r="J263" s="152">
        <v>82700</v>
      </c>
      <c r="K263" s="152">
        <v>2400</v>
      </c>
      <c r="L263" s="152">
        <v>443</v>
      </c>
      <c r="M263" s="152">
        <v>13</v>
      </c>
      <c r="N263" s="152">
        <v>434</v>
      </c>
      <c r="O263" s="152">
        <v>13</v>
      </c>
      <c r="P263" s="152">
        <v>443</v>
      </c>
      <c r="Q263" s="152">
        <v>13</v>
      </c>
      <c r="R263" s="152">
        <v>406</v>
      </c>
      <c r="S263" s="152">
        <v>12</v>
      </c>
      <c r="T263" s="152">
        <v>487</v>
      </c>
      <c r="U263" s="152">
        <v>14</v>
      </c>
      <c r="V263" s="152">
        <v>406</v>
      </c>
      <c r="W263" s="152">
        <v>11</v>
      </c>
      <c r="X263" s="152">
        <v>455</v>
      </c>
      <c r="Y263" s="152">
        <v>13</v>
      </c>
      <c r="Z263" s="152">
        <v>425</v>
      </c>
      <c r="AA263" s="152">
        <v>12</v>
      </c>
      <c r="AB263" s="152">
        <v>454</v>
      </c>
      <c r="AC263" s="152">
        <v>16</v>
      </c>
      <c r="AD263" s="152">
        <v>436</v>
      </c>
      <c r="AE263" s="152">
        <v>12</v>
      </c>
      <c r="AF263" s="76"/>
      <c r="AG263" s="76"/>
      <c r="AH263" s="76"/>
      <c r="AI263" s="76"/>
      <c r="AJ263" s="76" t="s">
        <v>929</v>
      </c>
      <c r="AK263" s="154">
        <f t="shared" si="167"/>
        <v>1.0384615384615385</v>
      </c>
      <c r="AL263" s="154">
        <f t="shared" si="168"/>
        <v>1.9978078107103587</v>
      </c>
      <c r="AM263" s="154">
        <f t="shared" si="169"/>
        <v>2.1026076290010645</v>
      </c>
      <c r="AN263" s="154">
        <f t="shared" si="170"/>
        <v>0.82324455205811142</v>
      </c>
      <c r="AO263" s="154">
        <f t="shared" si="171"/>
        <v>1.015038433825969</v>
      </c>
      <c r="AP263" s="154">
        <f t="shared" si="172"/>
        <v>0.97362637362637361</v>
      </c>
      <c r="AQ263" s="154">
        <f t="shared" si="173"/>
        <v>0.96017699115044253</v>
      </c>
      <c r="AR263" s="154">
        <f t="shared" si="174"/>
        <v>0.98444444444444446</v>
      </c>
      <c r="AS263" s="154">
        <f t="shared" si="175"/>
        <v>0.99509803921568629</v>
      </c>
      <c r="AT263" s="154">
        <f t="shared" si="176"/>
        <v>1.0968468468468469</v>
      </c>
      <c r="AU263" s="154">
        <f t="shared" si="177"/>
        <v>0.99024390243902438</v>
      </c>
      <c r="AV263" s="154">
        <f t="shared" si="178"/>
        <v>0.99193372574667538</v>
      </c>
      <c r="AW263" s="154">
        <f t="shared" si="179"/>
        <v>0.96371882086167804</v>
      </c>
      <c r="AX263" s="154">
        <f t="shared" si="180"/>
        <v>0.9869565217391304</v>
      </c>
      <c r="AY263" s="155">
        <f t="shared" si="181"/>
        <v>1.0069284064665127</v>
      </c>
    </row>
    <row r="264" spans="1:51" s="2" customFormat="1" ht="16" x14ac:dyDescent="0.2">
      <c r="A264" s="148" t="s">
        <v>729</v>
      </c>
      <c r="B264" s="152">
        <v>482</v>
      </c>
      <c r="C264" s="152">
        <v>14</v>
      </c>
      <c r="D264" s="152">
        <v>99300</v>
      </c>
      <c r="E264" s="152">
        <v>2800</v>
      </c>
      <c r="F264" s="152">
        <v>10740</v>
      </c>
      <c r="G264" s="152">
        <v>290</v>
      </c>
      <c r="H264" s="152">
        <v>346</v>
      </c>
      <c r="I264" s="152">
        <v>11</v>
      </c>
      <c r="J264" s="152">
        <v>81600</v>
      </c>
      <c r="K264" s="152">
        <v>2700</v>
      </c>
      <c r="L264" s="152">
        <v>439</v>
      </c>
      <c r="M264" s="152">
        <v>14</v>
      </c>
      <c r="N264" s="152">
        <v>433</v>
      </c>
      <c r="O264" s="152">
        <v>14</v>
      </c>
      <c r="P264" s="152">
        <v>440</v>
      </c>
      <c r="Q264" s="152">
        <v>13</v>
      </c>
      <c r="R264" s="152">
        <v>403</v>
      </c>
      <c r="S264" s="152">
        <v>12</v>
      </c>
      <c r="T264" s="152">
        <v>482</v>
      </c>
      <c r="U264" s="152">
        <v>13</v>
      </c>
      <c r="V264" s="152">
        <v>403</v>
      </c>
      <c r="W264" s="152">
        <v>11</v>
      </c>
      <c r="X264" s="152">
        <v>462</v>
      </c>
      <c r="Y264" s="152">
        <v>13</v>
      </c>
      <c r="Z264" s="152">
        <v>435</v>
      </c>
      <c r="AA264" s="152">
        <v>13</v>
      </c>
      <c r="AB264" s="152">
        <v>457</v>
      </c>
      <c r="AC264" s="152">
        <v>17</v>
      </c>
      <c r="AD264" s="152">
        <v>439</v>
      </c>
      <c r="AE264" s="152">
        <v>12</v>
      </c>
      <c r="AF264" s="76"/>
      <c r="AG264" s="76"/>
      <c r="AH264" s="76"/>
      <c r="AI264" s="76"/>
      <c r="AJ264" s="76" t="s">
        <v>930</v>
      </c>
      <c r="AK264" s="154">
        <f t="shared" si="167"/>
        <v>1.0299145299145298</v>
      </c>
      <c r="AL264" s="154">
        <f t="shared" si="168"/>
        <v>1.9978078107103587</v>
      </c>
      <c r="AM264" s="154">
        <f t="shared" si="169"/>
        <v>2.0812908696287034</v>
      </c>
      <c r="AN264" s="154">
        <f t="shared" si="170"/>
        <v>0.83777239709443097</v>
      </c>
      <c r="AO264" s="154">
        <f t="shared" si="171"/>
        <v>1.0015373180193359</v>
      </c>
      <c r="AP264" s="154">
        <f t="shared" si="172"/>
        <v>0.96483516483516485</v>
      </c>
      <c r="AQ264" s="154">
        <f t="shared" si="173"/>
        <v>0.95796460176991149</v>
      </c>
      <c r="AR264" s="154">
        <f t="shared" si="174"/>
        <v>0.97777777777777775</v>
      </c>
      <c r="AS264" s="154">
        <f t="shared" si="175"/>
        <v>0.98774509803921573</v>
      </c>
      <c r="AT264" s="154">
        <f t="shared" si="176"/>
        <v>1.0855855855855856</v>
      </c>
      <c r="AU264" s="154">
        <f t="shared" si="177"/>
        <v>0.98292682926829267</v>
      </c>
      <c r="AV264" s="154">
        <f t="shared" si="178"/>
        <v>1.0071942446043165</v>
      </c>
      <c r="AW264" s="154">
        <f t="shared" si="179"/>
        <v>0.98639455782312924</v>
      </c>
      <c r="AX264" s="154">
        <f t="shared" si="180"/>
        <v>0.99347826086956526</v>
      </c>
      <c r="AY264" s="155">
        <f t="shared" si="181"/>
        <v>1.0138568129330254</v>
      </c>
    </row>
    <row r="265" spans="1:51" s="2" customFormat="1" ht="16" x14ac:dyDescent="0.2">
      <c r="A265" s="148" t="s">
        <v>729</v>
      </c>
      <c r="B265" s="152">
        <v>484</v>
      </c>
      <c r="C265" s="152">
        <v>13</v>
      </c>
      <c r="D265" s="152">
        <v>99300</v>
      </c>
      <c r="E265" s="152">
        <v>2500</v>
      </c>
      <c r="F265" s="152">
        <v>10780</v>
      </c>
      <c r="G265" s="152">
        <v>270</v>
      </c>
      <c r="H265" s="152">
        <v>340.4</v>
      </c>
      <c r="I265" s="152">
        <v>9.1</v>
      </c>
      <c r="J265" s="152">
        <v>82300</v>
      </c>
      <c r="K265" s="152">
        <v>2300</v>
      </c>
      <c r="L265" s="152">
        <v>441</v>
      </c>
      <c r="M265" s="152">
        <v>12</v>
      </c>
      <c r="N265" s="152">
        <v>435</v>
      </c>
      <c r="O265" s="152">
        <v>12</v>
      </c>
      <c r="P265" s="152">
        <v>444</v>
      </c>
      <c r="Q265" s="152">
        <v>12</v>
      </c>
      <c r="R265" s="152">
        <v>405</v>
      </c>
      <c r="S265" s="152">
        <v>11</v>
      </c>
      <c r="T265" s="152">
        <v>486</v>
      </c>
      <c r="U265" s="152">
        <v>13</v>
      </c>
      <c r="V265" s="152">
        <v>407</v>
      </c>
      <c r="W265" s="152">
        <v>11</v>
      </c>
      <c r="X265" s="152">
        <v>463</v>
      </c>
      <c r="Y265" s="152">
        <v>12</v>
      </c>
      <c r="Z265" s="152">
        <v>430</v>
      </c>
      <c r="AA265" s="152">
        <v>12</v>
      </c>
      <c r="AB265" s="152">
        <v>458</v>
      </c>
      <c r="AC265" s="152">
        <v>14</v>
      </c>
      <c r="AD265" s="152">
        <v>438</v>
      </c>
      <c r="AE265" s="152">
        <v>12</v>
      </c>
      <c r="AF265" s="76"/>
      <c r="AG265" s="76"/>
      <c r="AH265" s="76"/>
      <c r="AI265" s="76"/>
      <c r="AJ265" s="76" t="s">
        <v>931</v>
      </c>
      <c r="AK265" s="154">
        <f t="shared" si="167"/>
        <v>1.0341880341880343</v>
      </c>
      <c r="AL265" s="154">
        <f t="shared" si="168"/>
        <v>1.9978078107103587</v>
      </c>
      <c r="AM265" s="154">
        <f t="shared" si="169"/>
        <v>2.0890424184913798</v>
      </c>
      <c r="AN265" s="154">
        <f t="shared" si="170"/>
        <v>0.82421307506053265</v>
      </c>
      <c r="AO265" s="154">
        <f t="shared" si="171"/>
        <v>1.0101289371690114</v>
      </c>
      <c r="AP265" s="154">
        <f t="shared" si="172"/>
        <v>0.96923076923076923</v>
      </c>
      <c r="AQ265" s="154">
        <f t="shared" si="173"/>
        <v>0.96238938053097345</v>
      </c>
      <c r="AR265" s="154">
        <f t="shared" si="174"/>
        <v>0.98666666666666669</v>
      </c>
      <c r="AS265" s="154">
        <f t="shared" si="175"/>
        <v>0.99264705882352944</v>
      </c>
      <c r="AT265" s="154">
        <f t="shared" si="176"/>
        <v>1.0945945945945945</v>
      </c>
      <c r="AU265" s="154">
        <f t="shared" si="177"/>
        <v>0.99268292682926829</v>
      </c>
      <c r="AV265" s="154">
        <f t="shared" si="178"/>
        <v>1.0093743187268367</v>
      </c>
      <c r="AW265" s="154">
        <f t="shared" si="179"/>
        <v>0.97505668934240364</v>
      </c>
      <c r="AX265" s="154">
        <f t="shared" si="180"/>
        <v>0.9956521739130435</v>
      </c>
      <c r="AY265" s="155">
        <f t="shared" si="181"/>
        <v>1.0115473441108545</v>
      </c>
    </row>
    <row r="266" spans="1:51" s="2" customFormat="1" ht="16" x14ac:dyDescent="0.2">
      <c r="A266" s="148" t="s">
        <v>729</v>
      </c>
      <c r="B266" s="152">
        <v>486</v>
      </c>
      <c r="C266" s="152">
        <v>14</v>
      </c>
      <c r="D266" s="152">
        <v>99560</v>
      </c>
      <c r="E266" s="152">
        <v>2800</v>
      </c>
      <c r="F266" s="152">
        <v>10820</v>
      </c>
      <c r="G266" s="152">
        <v>300</v>
      </c>
      <c r="H266" s="152">
        <v>347</v>
      </c>
      <c r="I266" s="152">
        <v>10</v>
      </c>
      <c r="J266" s="152">
        <v>82000</v>
      </c>
      <c r="K266" s="152">
        <v>2400</v>
      </c>
      <c r="L266" s="152">
        <v>441</v>
      </c>
      <c r="M266" s="152">
        <v>12</v>
      </c>
      <c r="N266" s="152">
        <v>434</v>
      </c>
      <c r="O266" s="152">
        <v>13</v>
      </c>
      <c r="P266" s="152">
        <v>440</v>
      </c>
      <c r="Q266" s="152">
        <v>12</v>
      </c>
      <c r="R266" s="152">
        <v>405</v>
      </c>
      <c r="S266" s="152">
        <v>11</v>
      </c>
      <c r="T266" s="152">
        <v>484</v>
      </c>
      <c r="U266" s="152">
        <v>13</v>
      </c>
      <c r="V266" s="152">
        <v>403</v>
      </c>
      <c r="W266" s="152">
        <v>11</v>
      </c>
      <c r="X266" s="152">
        <v>454</v>
      </c>
      <c r="Y266" s="152">
        <v>12</v>
      </c>
      <c r="Z266" s="152">
        <v>430</v>
      </c>
      <c r="AA266" s="152">
        <v>11</v>
      </c>
      <c r="AB266" s="152">
        <v>453</v>
      </c>
      <c r="AC266" s="152">
        <v>16</v>
      </c>
      <c r="AD266" s="152">
        <v>438</v>
      </c>
      <c r="AE266" s="152">
        <v>12</v>
      </c>
      <c r="AF266" s="76"/>
      <c r="AG266" s="76"/>
      <c r="AH266" s="76"/>
      <c r="AI266" s="76"/>
      <c r="AJ266" s="76" t="s">
        <v>932</v>
      </c>
      <c r="AK266" s="154">
        <f t="shared" si="167"/>
        <v>1.0384615384615385</v>
      </c>
      <c r="AL266" s="154">
        <f t="shared" si="168"/>
        <v>2.0030387274352801</v>
      </c>
      <c r="AM266" s="154">
        <f t="shared" si="169"/>
        <v>2.0967939673540568</v>
      </c>
      <c r="AN266" s="154">
        <f t="shared" si="170"/>
        <v>0.84019370460048426</v>
      </c>
      <c r="AO266" s="154">
        <f t="shared" si="171"/>
        <v>1.0064468146762933</v>
      </c>
      <c r="AP266" s="154">
        <f t="shared" si="172"/>
        <v>0.96923076923076923</v>
      </c>
      <c r="AQ266" s="154">
        <f t="shared" si="173"/>
        <v>0.96017699115044253</v>
      </c>
      <c r="AR266" s="154">
        <f t="shared" si="174"/>
        <v>0.97777777777777775</v>
      </c>
      <c r="AS266" s="154">
        <f t="shared" si="175"/>
        <v>0.99264705882352944</v>
      </c>
      <c r="AT266" s="154">
        <f t="shared" si="176"/>
        <v>1.0900900900900901</v>
      </c>
      <c r="AU266" s="154">
        <f t="shared" si="177"/>
        <v>0.98292682926829267</v>
      </c>
      <c r="AV266" s="154">
        <f t="shared" si="178"/>
        <v>0.9897536516241553</v>
      </c>
      <c r="AW266" s="154">
        <f t="shared" si="179"/>
        <v>0.97505668934240364</v>
      </c>
      <c r="AX266" s="154">
        <f t="shared" si="180"/>
        <v>0.98478260869565215</v>
      </c>
      <c r="AY266" s="155">
        <f t="shared" si="181"/>
        <v>1.0115473441108545</v>
      </c>
    </row>
    <row r="267" spans="1:51" s="2" customFormat="1" ht="16" x14ac:dyDescent="0.2">
      <c r="A267" s="148" t="s">
        <v>729</v>
      </c>
      <c r="B267" s="152">
        <v>480</v>
      </c>
      <c r="C267" s="152">
        <v>17</v>
      </c>
      <c r="D267" s="152">
        <v>98600</v>
      </c>
      <c r="E267" s="152">
        <v>3400</v>
      </c>
      <c r="F267" s="152">
        <v>10680</v>
      </c>
      <c r="G267" s="152">
        <v>360</v>
      </c>
      <c r="H267" s="152">
        <v>339</v>
      </c>
      <c r="I267" s="152">
        <v>13</v>
      </c>
      <c r="J267" s="152">
        <v>81200</v>
      </c>
      <c r="K267" s="152">
        <v>2900</v>
      </c>
      <c r="L267" s="152">
        <v>435</v>
      </c>
      <c r="M267" s="152">
        <v>16</v>
      </c>
      <c r="N267" s="152">
        <v>429</v>
      </c>
      <c r="O267" s="152">
        <v>16</v>
      </c>
      <c r="P267" s="152">
        <v>437</v>
      </c>
      <c r="Q267" s="152">
        <v>16</v>
      </c>
      <c r="R267" s="152">
        <v>402</v>
      </c>
      <c r="S267" s="152">
        <v>14</v>
      </c>
      <c r="T267" s="152">
        <v>480</v>
      </c>
      <c r="U267" s="152">
        <v>17</v>
      </c>
      <c r="V267" s="152">
        <v>402</v>
      </c>
      <c r="W267" s="152">
        <v>13</v>
      </c>
      <c r="X267" s="152">
        <v>456</v>
      </c>
      <c r="Y267" s="152">
        <v>15</v>
      </c>
      <c r="Z267" s="152">
        <v>429</v>
      </c>
      <c r="AA267" s="152">
        <v>15</v>
      </c>
      <c r="AB267" s="152">
        <v>457</v>
      </c>
      <c r="AC267" s="152">
        <v>20</v>
      </c>
      <c r="AD267" s="152">
        <v>435</v>
      </c>
      <c r="AE267" s="152">
        <v>15</v>
      </c>
      <c r="AF267" s="76"/>
      <c r="AG267" s="76"/>
      <c r="AH267" s="76"/>
      <c r="AI267" s="76"/>
      <c r="AJ267" s="76" t="s">
        <v>933</v>
      </c>
      <c r="AK267" s="154">
        <f t="shared" si="167"/>
        <v>1.0256410256410255</v>
      </c>
      <c r="AL267" s="154">
        <f t="shared" si="168"/>
        <v>1.9837245733740319</v>
      </c>
      <c r="AM267" s="154">
        <f t="shared" si="169"/>
        <v>2.069663546334688</v>
      </c>
      <c r="AN267" s="154">
        <f t="shared" si="170"/>
        <v>0.82082324455205813</v>
      </c>
      <c r="AO267" s="154">
        <f t="shared" si="171"/>
        <v>0.99662782136237826</v>
      </c>
      <c r="AP267" s="154">
        <f t="shared" si="172"/>
        <v>0.95604395604395609</v>
      </c>
      <c r="AQ267" s="154">
        <f t="shared" si="173"/>
        <v>0.94911504424778759</v>
      </c>
      <c r="AR267" s="154">
        <f t="shared" si="174"/>
        <v>0.97111111111111115</v>
      </c>
      <c r="AS267" s="154">
        <f t="shared" si="175"/>
        <v>0.98529411764705888</v>
      </c>
      <c r="AT267" s="154">
        <f t="shared" si="176"/>
        <v>1.0810810810810811</v>
      </c>
      <c r="AU267" s="154">
        <f t="shared" si="177"/>
        <v>0.98048780487804876</v>
      </c>
      <c r="AV267" s="154">
        <f t="shared" si="178"/>
        <v>0.99411379986919557</v>
      </c>
      <c r="AW267" s="154">
        <f t="shared" si="179"/>
        <v>0.97278911564625847</v>
      </c>
      <c r="AX267" s="154">
        <f t="shared" si="180"/>
        <v>0.99347826086956526</v>
      </c>
      <c r="AY267" s="155">
        <f t="shared" si="181"/>
        <v>1.0046189376443417</v>
      </c>
    </row>
    <row r="268" spans="1:51" s="2" customFormat="1" ht="16" x14ac:dyDescent="0.2">
      <c r="A268" s="148" t="s">
        <v>729</v>
      </c>
      <c r="B268" s="152">
        <v>490</v>
      </c>
      <c r="C268" s="152">
        <v>17</v>
      </c>
      <c r="D268" s="152">
        <v>100100</v>
      </c>
      <c r="E268" s="152">
        <v>3200</v>
      </c>
      <c r="F268" s="152">
        <v>10910</v>
      </c>
      <c r="G268" s="152">
        <v>350</v>
      </c>
      <c r="H268" s="152">
        <v>346</v>
      </c>
      <c r="I268" s="152">
        <v>12</v>
      </c>
      <c r="J268" s="152">
        <v>83000</v>
      </c>
      <c r="K268" s="152">
        <v>2800</v>
      </c>
      <c r="L268" s="152">
        <v>446</v>
      </c>
      <c r="M268" s="152">
        <v>15</v>
      </c>
      <c r="N268" s="152">
        <v>439</v>
      </c>
      <c r="O268" s="152">
        <v>16</v>
      </c>
      <c r="P268" s="152">
        <v>446</v>
      </c>
      <c r="Q268" s="152">
        <v>15</v>
      </c>
      <c r="R268" s="152">
        <v>408</v>
      </c>
      <c r="S268" s="152">
        <v>14</v>
      </c>
      <c r="T268" s="152">
        <v>489</v>
      </c>
      <c r="U268" s="152">
        <v>16</v>
      </c>
      <c r="V268" s="152">
        <v>407</v>
      </c>
      <c r="W268" s="152">
        <v>13</v>
      </c>
      <c r="X268" s="152">
        <v>462</v>
      </c>
      <c r="Y268" s="152">
        <v>15</v>
      </c>
      <c r="Z268" s="152">
        <v>431</v>
      </c>
      <c r="AA268" s="152">
        <v>13</v>
      </c>
      <c r="AB268" s="152">
        <v>455</v>
      </c>
      <c r="AC268" s="152">
        <v>17</v>
      </c>
      <c r="AD268" s="152">
        <v>441</v>
      </c>
      <c r="AE268" s="152">
        <v>15</v>
      </c>
      <c r="AF268" s="76"/>
      <c r="AG268" s="76"/>
      <c r="AH268" s="76"/>
      <c r="AI268" s="76"/>
      <c r="AJ268" s="76" t="s">
        <v>934</v>
      </c>
      <c r="AK268" s="154">
        <f t="shared" si="167"/>
        <v>1.0470085470085471</v>
      </c>
      <c r="AL268" s="154">
        <f t="shared" si="168"/>
        <v>2.0139029390947321</v>
      </c>
      <c r="AM268" s="154">
        <f t="shared" si="169"/>
        <v>2.1142349522950794</v>
      </c>
      <c r="AN268" s="154">
        <f t="shared" si="170"/>
        <v>0.83777239709443097</v>
      </c>
      <c r="AO268" s="154">
        <f t="shared" si="171"/>
        <v>1.0187205563186872</v>
      </c>
      <c r="AP268" s="154">
        <f t="shared" si="172"/>
        <v>0.98021978021978018</v>
      </c>
      <c r="AQ268" s="154">
        <f t="shared" si="173"/>
        <v>0.97123893805309736</v>
      </c>
      <c r="AR268" s="154">
        <f t="shared" si="174"/>
        <v>0.99111111111111116</v>
      </c>
      <c r="AS268" s="154">
        <f t="shared" si="175"/>
        <v>1</v>
      </c>
      <c r="AT268" s="154">
        <f t="shared" si="176"/>
        <v>1.1013513513513513</v>
      </c>
      <c r="AU268" s="154">
        <f t="shared" si="177"/>
        <v>0.99268292682926829</v>
      </c>
      <c r="AV268" s="154">
        <f t="shared" si="178"/>
        <v>1.0071942446043165</v>
      </c>
      <c r="AW268" s="154">
        <f t="shared" si="179"/>
        <v>0.9773242630385488</v>
      </c>
      <c r="AX268" s="154">
        <f t="shared" si="180"/>
        <v>0.98913043478260865</v>
      </c>
      <c r="AY268" s="155">
        <f t="shared" si="181"/>
        <v>1.0184757505773672</v>
      </c>
    </row>
    <row r="269" spans="1:51" s="2" customFormat="1" ht="16" x14ac:dyDescent="0.2">
      <c r="A269" s="148" t="s">
        <v>729</v>
      </c>
      <c r="B269" s="152">
        <v>482</v>
      </c>
      <c r="C269" s="152">
        <v>16</v>
      </c>
      <c r="D269" s="152">
        <v>98700</v>
      </c>
      <c r="E269" s="152">
        <v>3100</v>
      </c>
      <c r="F269" s="152">
        <v>10680</v>
      </c>
      <c r="G269" s="152">
        <v>320</v>
      </c>
      <c r="H269" s="152">
        <v>343</v>
      </c>
      <c r="I269" s="152">
        <v>11</v>
      </c>
      <c r="J269" s="152">
        <v>81500</v>
      </c>
      <c r="K269" s="152">
        <v>2700</v>
      </c>
      <c r="L269" s="152">
        <v>437</v>
      </c>
      <c r="M269" s="152">
        <v>14</v>
      </c>
      <c r="N269" s="152">
        <v>430</v>
      </c>
      <c r="O269" s="152">
        <v>14</v>
      </c>
      <c r="P269" s="152">
        <v>437</v>
      </c>
      <c r="Q269" s="152">
        <v>13</v>
      </c>
      <c r="R269" s="152">
        <v>400</v>
      </c>
      <c r="S269" s="152">
        <v>13</v>
      </c>
      <c r="T269" s="152">
        <v>482</v>
      </c>
      <c r="U269" s="152">
        <v>15</v>
      </c>
      <c r="V269" s="152">
        <v>404</v>
      </c>
      <c r="W269" s="152">
        <v>12</v>
      </c>
      <c r="X269" s="152">
        <v>460</v>
      </c>
      <c r="Y269" s="152">
        <v>14</v>
      </c>
      <c r="Z269" s="152">
        <v>424</v>
      </c>
      <c r="AA269" s="152">
        <v>13</v>
      </c>
      <c r="AB269" s="152">
        <v>455</v>
      </c>
      <c r="AC269" s="152">
        <v>18</v>
      </c>
      <c r="AD269" s="152">
        <v>435</v>
      </c>
      <c r="AE269" s="152">
        <v>13</v>
      </c>
      <c r="AF269" s="76"/>
      <c r="AG269" s="76"/>
      <c r="AH269" s="76"/>
      <c r="AI269" s="76"/>
      <c r="AJ269" s="76" t="s">
        <v>935</v>
      </c>
      <c r="AK269" s="154">
        <f t="shared" si="167"/>
        <v>1.0299145299145298</v>
      </c>
      <c r="AL269" s="154">
        <f t="shared" si="168"/>
        <v>1.9857364644220785</v>
      </c>
      <c r="AM269" s="154">
        <f t="shared" si="169"/>
        <v>2.069663546334688</v>
      </c>
      <c r="AN269" s="154">
        <f t="shared" si="170"/>
        <v>0.83050847457627119</v>
      </c>
      <c r="AO269" s="154">
        <f t="shared" si="171"/>
        <v>1.0003099438550964</v>
      </c>
      <c r="AP269" s="154">
        <f t="shared" si="172"/>
        <v>0.96043956043956047</v>
      </c>
      <c r="AQ269" s="154">
        <f t="shared" si="173"/>
        <v>0.95132743362831862</v>
      </c>
      <c r="AR269" s="154">
        <f t="shared" si="174"/>
        <v>0.97111111111111115</v>
      </c>
      <c r="AS269" s="154">
        <f t="shared" si="175"/>
        <v>0.98039215686274506</v>
      </c>
      <c r="AT269" s="154">
        <f t="shared" si="176"/>
        <v>1.0855855855855856</v>
      </c>
      <c r="AU269" s="154">
        <f t="shared" si="177"/>
        <v>0.98536585365853657</v>
      </c>
      <c r="AV269" s="154">
        <f t="shared" si="178"/>
        <v>1.0028340963592763</v>
      </c>
      <c r="AW269" s="154">
        <f t="shared" si="179"/>
        <v>0.96145124716553287</v>
      </c>
      <c r="AX269" s="154">
        <f t="shared" si="180"/>
        <v>0.98913043478260865</v>
      </c>
      <c r="AY269" s="155">
        <f t="shared" si="181"/>
        <v>1.0046189376443417</v>
      </c>
    </row>
    <row r="270" spans="1:51" s="2" customFormat="1" ht="16" x14ac:dyDescent="0.2">
      <c r="A270" s="148" t="s">
        <v>729</v>
      </c>
      <c r="B270" s="152">
        <v>488</v>
      </c>
      <c r="C270" s="152">
        <v>16</v>
      </c>
      <c r="D270" s="152">
        <v>100200</v>
      </c>
      <c r="E270" s="152">
        <v>3100</v>
      </c>
      <c r="F270" s="152">
        <v>10930</v>
      </c>
      <c r="G270" s="152">
        <v>330</v>
      </c>
      <c r="H270" s="152">
        <v>343</v>
      </c>
      <c r="I270" s="152">
        <v>11</v>
      </c>
      <c r="J270" s="152">
        <v>82900</v>
      </c>
      <c r="K270" s="152">
        <v>2900</v>
      </c>
      <c r="L270" s="152">
        <v>446</v>
      </c>
      <c r="M270" s="152">
        <v>14</v>
      </c>
      <c r="N270" s="152">
        <v>439</v>
      </c>
      <c r="O270" s="152">
        <v>15</v>
      </c>
      <c r="P270" s="152">
        <v>449</v>
      </c>
      <c r="Q270" s="152">
        <v>15</v>
      </c>
      <c r="R270" s="152">
        <v>411</v>
      </c>
      <c r="S270" s="152">
        <v>14</v>
      </c>
      <c r="T270" s="152">
        <v>488</v>
      </c>
      <c r="U270" s="152">
        <v>15</v>
      </c>
      <c r="V270" s="152">
        <v>406</v>
      </c>
      <c r="W270" s="152">
        <v>12</v>
      </c>
      <c r="X270" s="152">
        <v>457</v>
      </c>
      <c r="Y270" s="152">
        <v>14</v>
      </c>
      <c r="Z270" s="152">
        <v>437</v>
      </c>
      <c r="AA270" s="152">
        <v>14</v>
      </c>
      <c r="AB270" s="152">
        <v>457</v>
      </c>
      <c r="AC270" s="152">
        <v>17</v>
      </c>
      <c r="AD270" s="152">
        <v>442</v>
      </c>
      <c r="AE270" s="152">
        <v>14</v>
      </c>
      <c r="AF270" s="76"/>
      <c r="AG270" s="76"/>
      <c r="AH270" s="76"/>
      <c r="AI270" s="76"/>
      <c r="AJ270" s="76" t="s">
        <v>936</v>
      </c>
      <c r="AK270" s="154">
        <f t="shared" si="167"/>
        <v>1.0427350427350428</v>
      </c>
      <c r="AL270" s="154">
        <f t="shared" si="168"/>
        <v>2.0159148301427789</v>
      </c>
      <c r="AM270" s="154">
        <f t="shared" si="169"/>
        <v>2.1181107267264179</v>
      </c>
      <c r="AN270" s="154">
        <f t="shared" si="170"/>
        <v>0.83050847457627119</v>
      </c>
      <c r="AO270" s="154">
        <f t="shared" si="171"/>
        <v>1.0174931821544477</v>
      </c>
      <c r="AP270" s="154">
        <f t="shared" si="172"/>
        <v>0.98021978021978018</v>
      </c>
      <c r="AQ270" s="154">
        <f t="shared" si="173"/>
        <v>0.97123893805309736</v>
      </c>
      <c r="AR270" s="154">
        <f t="shared" si="174"/>
        <v>0.99777777777777776</v>
      </c>
      <c r="AS270" s="154">
        <f t="shared" si="175"/>
        <v>1.0073529411764706</v>
      </c>
      <c r="AT270" s="154">
        <f t="shared" si="176"/>
        <v>1.0990990990990992</v>
      </c>
      <c r="AU270" s="154">
        <f t="shared" si="177"/>
        <v>0.99024390243902438</v>
      </c>
      <c r="AV270" s="154">
        <f t="shared" si="178"/>
        <v>0.99629387399171576</v>
      </c>
      <c r="AW270" s="154">
        <f t="shared" si="179"/>
        <v>0.99092970521541945</v>
      </c>
      <c r="AX270" s="154">
        <f t="shared" si="180"/>
        <v>0.99347826086956526</v>
      </c>
      <c r="AY270" s="155">
        <f t="shared" si="181"/>
        <v>1.0207852193995381</v>
      </c>
    </row>
    <row r="271" spans="1:51" s="2" customFormat="1" ht="16" x14ac:dyDescent="0.2">
      <c r="A271" s="148" t="s">
        <v>729</v>
      </c>
      <c r="B271" s="152">
        <v>480</v>
      </c>
      <c r="C271" s="152">
        <v>19</v>
      </c>
      <c r="D271" s="152">
        <v>98400</v>
      </c>
      <c r="E271" s="152">
        <v>3700</v>
      </c>
      <c r="F271" s="152">
        <v>10760</v>
      </c>
      <c r="G271" s="152">
        <v>400</v>
      </c>
      <c r="H271" s="152">
        <v>346</v>
      </c>
      <c r="I271" s="152">
        <v>13</v>
      </c>
      <c r="J271" s="152">
        <v>82500</v>
      </c>
      <c r="K271" s="152">
        <v>3100</v>
      </c>
      <c r="L271" s="152">
        <v>442</v>
      </c>
      <c r="M271" s="152">
        <v>17</v>
      </c>
      <c r="N271" s="152">
        <v>433</v>
      </c>
      <c r="O271" s="152">
        <v>18</v>
      </c>
      <c r="P271" s="152">
        <v>438</v>
      </c>
      <c r="Q271" s="152">
        <v>17</v>
      </c>
      <c r="R271" s="152">
        <v>401</v>
      </c>
      <c r="S271" s="152">
        <v>16</v>
      </c>
      <c r="T271" s="152">
        <v>482</v>
      </c>
      <c r="U271" s="152">
        <v>19</v>
      </c>
      <c r="V271" s="152">
        <v>402</v>
      </c>
      <c r="W271" s="152">
        <v>15</v>
      </c>
      <c r="X271" s="152">
        <v>454</v>
      </c>
      <c r="Y271" s="152">
        <v>17</v>
      </c>
      <c r="Z271" s="152">
        <v>423</v>
      </c>
      <c r="AA271" s="152">
        <v>15</v>
      </c>
      <c r="AB271" s="152">
        <v>449</v>
      </c>
      <c r="AC271" s="152">
        <v>20</v>
      </c>
      <c r="AD271" s="152">
        <v>434</v>
      </c>
      <c r="AE271" s="152">
        <v>17</v>
      </c>
      <c r="AF271" s="76"/>
      <c r="AG271" s="76"/>
      <c r="AH271" s="76"/>
      <c r="AI271" s="76"/>
      <c r="AJ271" s="76" t="s">
        <v>937</v>
      </c>
      <c r="AK271" s="154">
        <f t="shared" si="167"/>
        <v>1.0256410256410255</v>
      </c>
      <c r="AL271" s="154">
        <f t="shared" si="168"/>
        <v>1.9797007912779385</v>
      </c>
      <c r="AM271" s="154">
        <f t="shared" si="169"/>
        <v>2.0851666440600418</v>
      </c>
      <c r="AN271" s="154">
        <f t="shared" si="170"/>
        <v>0.83777239709443097</v>
      </c>
      <c r="AO271" s="154">
        <f t="shared" si="171"/>
        <v>1.0125836854974903</v>
      </c>
      <c r="AP271" s="154">
        <f t="shared" si="172"/>
        <v>0.97142857142857142</v>
      </c>
      <c r="AQ271" s="154">
        <f t="shared" si="173"/>
        <v>0.95796460176991149</v>
      </c>
      <c r="AR271" s="154">
        <f t="shared" si="174"/>
        <v>0.97333333333333338</v>
      </c>
      <c r="AS271" s="154">
        <f t="shared" si="175"/>
        <v>0.98284313725490191</v>
      </c>
      <c r="AT271" s="154">
        <f t="shared" si="176"/>
        <v>1.0855855855855856</v>
      </c>
      <c r="AU271" s="154">
        <f t="shared" si="177"/>
        <v>0.98048780487804876</v>
      </c>
      <c r="AV271" s="154">
        <f t="shared" si="178"/>
        <v>0.9897536516241553</v>
      </c>
      <c r="AW271" s="154">
        <f t="shared" si="179"/>
        <v>0.95918367346938771</v>
      </c>
      <c r="AX271" s="154">
        <f t="shared" si="180"/>
        <v>0.97608695652173916</v>
      </c>
      <c r="AY271" s="155">
        <f t="shared" si="181"/>
        <v>1.002309468822171</v>
      </c>
    </row>
    <row r="272" spans="1:51" s="2" customFormat="1" ht="16" x14ac:dyDescent="0.2">
      <c r="A272" s="148" t="s">
        <v>729</v>
      </c>
      <c r="B272" s="152">
        <v>490</v>
      </c>
      <c r="C272" s="152">
        <v>19</v>
      </c>
      <c r="D272" s="152">
        <v>100300</v>
      </c>
      <c r="E272" s="152">
        <v>3700</v>
      </c>
      <c r="F272" s="152">
        <v>10820</v>
      </c>
      <c r="G272" s="152">
        <v>390</v>
      </c>
      <c r="H272" s="152">
        <v>339</v>
      </c>
      <c r="I272" s="152">
        <v>14</v>
      </c>
      <c r="J272" s="152">
        <v>81700</v>
      </c>
      <c r="K272" s="152">
        <v>3100</v>
      </c>
      <c r="L272" s="152">
        <v>440</v>
      </c>
      <c r="M272" s="152">
        <v>16</v>
      </c>
      <c r="N272" s="152">
        <v>435</v>
      </c>
      <c r="O272" s="152">
        <v>16</v>
      </c>
      <c r="P272" s="152">
        <v>445</v>
      </c>
      <c r="Q272" s="152">
        <v>17</v>
      </c>
      <c r="R272" s="152">
        <v>408</v>
      </c>
      <c r="S272" s="152">
        <v>15</v>
      </c>
      <c r="T272" s="152">
        <v>488</v>
      </c>
      <c r="U272" s="152">
        <v>18</v>
      </c>
      <c r="V272" s="152">
        <v>407</v>
      </c>
      <c r="W272" s="152">
        <v>15</v>
      </c>
      <c r="X272" s="152">
        <v>463</v>
      </c>
      <c r="Y272" s="152">
        <v>17</v>
      </c>
      <c r="Z272" s="152">
        <v>436</v>
      </c>
      <c r="AA272" s="152">
        <v>16</v>
      </c>
      <c r="AB272" s="152">
        <v>463</v>
      </c>
      <c r="AC272" s="152">
        <v>21</v>
      </c>
      <c r="AD272" s="152">
        <v>441</v>
      </c>
      <c r="AE272" s="152">
        <v>16</v>
      </c>
      <c r="AF272" s="76"/>
      <c r="AG272" s="76"/>
      <c r="AH272" s="76"/>
      <c r="AI272" s="76"/>
      <c r="AJ272" s="76" t="s">
        <v>938</v>
      </c>
      <c r="AK272" s="154">
        <f t="shared" si="167"/>
        <v>1.0470085470085471</v>
      </c>
      <c r="AL272" s="154">
        <f t="shared" si="168"/>
        <v>2.0179267211908254</v>
      </c>
      <c r="AM272" s="154">
        <f t="shared" si="169"/>
        <v>2.0967939673540568</v>
      </c>
      <c r="AN272" s="154">
        <f t="shared" si="170"/>
        <v>0.82082324455205813</v>
      </c>
      <c r="AO272" s="154">
        <f t="shared" si="171"/>
        <v>1.0027646921835751</v>
      </c>
      <c r="AP272" s="154">
        <f t="shared" si="172"/>
        <v>0.96703296703296704</v>
      </c>
      <c r="AQ272" s="154">
        <f t="shared" si="173"/>
        <v>0.96238938053097345</v>
      </c>
      <c r="AR272" s="154">
        <f t="shared" si="174"/>
        <v>0.98888888888888893</v>
      </c>
      <c r="AS272" s="154">
        <f t="shared" si="175"/>
        <v>1</v>
      </c>
      <c r="AT272" s="154">
        <f t="shared" si="176"/>
        <v>1.0990990990990992</v>
      </c>
      <c r="AU272" s="154">
        <f t="shared" si="177"/>
        <v>0.99268292682926829</v>
      </c>
      <c r="AV272" s="154">
        <f t="shared" si="178"/>
        <v>1.0093743187268367</v>
      </c>
      <c r="AW272" s="154">
        <f t="shared" si="179"/>
        <v>0.9886621315192744</v>
      </c>
      <c r="AX272" s="154">
        <f t="shared" si="180"/>
        <v>1.0065217391304349</v>
      </c>
      <c r="AY272" s="155">
        <f t="shared" si="181"/>
        <v>1.0184757505773672</v>
      </c>
    </row>
    <row r="273" spans="1:51" s="2" customFormat="1" ht="16" x14ac:dyDescent="0.2">
      <c r="A273" s="148" t="s">
        <v>729</v>
      </c>
      <c r="B273" s="152">
        <v>479</v>
      </c>
      <c r="C273" s="152">
        <v>16</v>
      </c>
      <c r="D273" s="152">
        <v>97700</v>
      </c>
      <c r="E273" s="152">
        <v>3200</v>
      </c>
      <c r="F273" s="152">
        <v>10580</v>
      </c>
      <c r="G273" s="152">
        <v>340</v>
      </c>
      <c r="H273" s="152">
        <v>331</v>
      </c>
      <c r="I273" s="152">
        <v>12</v>
      </c>
      <c r="J273" s="152">
        <v>80400</v>
      </c>
      <c r="K273" s="152">
        <v>2900</v>
      </c>
      <c r="L273" s="152">
        <v>430</v>
      </c>
      <c r="M273" s="152">
        <v>15</v>
      </c>
      <c r="N273" s="152">
        <v>425</v>
      </c>
      <c r="O273" s="152">
        <v>16</v>
      </c>
      <c r="P273" s="152">
        <v>435</v>
      </c>
      <c r="Q273" s="152">
        <v>15</v>
      </c>
      <c r="R273" s="152">
        <v>398</v>
      </c>
      <c r="S273" s="152">
        <v>14</v>
      </c>
      <c r="T273" s="152">
        <v>472</v>
      </c>
      <c r="U273" s="152">
        <v>16</v>
      </c>
      <c r="V273" s="152">
        <v>397</v>
      </c>
      <c r="W273" s="152">
        <v>13</v>
      </c>
      <c r="X273" s="152">
        <v>449</v>
      </c>
      <c r="Y273" s="152">
        <v>15</v>
      </c>
      <c r="Z273" s="152">
        <v>424</v>
      </c>
      <c r="AA273" s="152">
        <v>15</v>
      </c>
      <c r="AB273" s="152">
        <v>439</v>
      </c>
      <c r="AC273" s="152">
        <v>17</v>
      </c>
      <c r="AD273" s="152">
        <v>428</v>
      </c>
      <c r="AE273" s="152">
        <v>14</v>
      </c>
      <c r="AF273" s="76"/>
      <c r="AG273" s="76"/>
      <c r="AH273" s="76"/>
      <c r="AI273" s="76"/>
      <c r="AJ273" s="76" t="s">
        <v>939</v>
      </c>
      <c r="AK273" s="154">
        <f t="shared" si="167"/>
        <v>1.0235042735042734</v>
      </c>
      <c r="AL273" s="154">
        <f t="shared" si="168"/>
        <v>1.9656175539416116</v>
      </c>
      <c r="AM273" s="154">
        <f t="shared" si="169"/>
        <v>2.0502846741779965</v>
      </c>
      <c r="AN273" s="154">
        <f t="shared" si="170"/>
        <v>0.801452784503632</v>
      </c>
      <c r="AO273" s="154">
        <f t="shared" si="171"/>
        <v>0.98680882804846326</v>
      </c>
      <c r="AP273" s="154">
        <f t="shared" si="172"/>
        <v>0.94505494505494503</v>
      </c>
      <c r="AQ273" s="154">
        <f t="shared" si="173"/>
        <v>0.94026548672566368</v>
      </c>
      <c r="AR273" s="154">
        <f t="shared" si="174"/>
        <v>0.96666666666666667</v>
      </c>
      <c r="AS273" s="154">
        <f t="shared" si="175"/>
        <v>0.97549019607843135</v>
      </c>
      <c r="AT273" s="154">
        <f t="shared" si="176"/>
        <v>1.0630630630630631</v>
      </c>
      <c r="AU273" s="154">
        <f t="shared" si="177"/>
        <v>0.96829268292682924</v>
      </c>
      <c r="AV273" s="154">
        <f t="shared" si="178"/>
        <v>0.97885328101155444</v>
      </c>
      <c r="AW273" s="154">
        <f t="shared" si="179"/>
        <v>0.96145124716553287</v>
      </c>
      <c r="AX273" s="154">
        <f t="shared" si="180"/>
        <v>0.95434782608695656</v>
      </c>
      <c r="AY273" s="155">
        <f t="shared" si="181"/>
        <v>0.98845265588914555</v>
      </c>
    </row>
    <row r="274" spans="1:51" s="2" customFormat="1" ht="16" x14ac:dyDescent="0.2">
      <c r="A274" s="148" t="s">
        <v>729</v>
      </c>
      <c r="B274" s="152">
        <v>489</v>
      </c>
      <c r="C274" s="152">
        <v>13</v>
      </c>
      <c r="D274" s="152">
        <v>100500</v>
      </c>
      <c r="E274" s="152">
        <v>2500</v>
      </c>
      <c r="F274" s="152">
        <v>10940</v>
      </c>
      <c r="G274" s="152">
        <v>270</v>
      </c>
      <c r="H274" s="152">
        <v>353</v>
      </c>
      <c r="I274" s="152">
        <v>10</v>
      </c>
      <c r="J274" s="152">
        <v>83300</v>
      </c>
      <c r="K274" s="152">
        <v>2300</v>
      </c>
      <c r="L274" s="152">
        <v>447</v>
      </c>
      <c r="M274" s="152">
        <v>12</v>
      </c>
      <c r="N274" s="152">
        <v>439</v>
      </c>
      <c r="O274" s="152">
        <v>12</v>
      </c>
      <c r="P274" s="152">
        <v>446</v>
      </c>
      <c r="Q274" s="152">
        <v>12</v>
      </c>
      <c r="R274" s="152">
        <v>409</v>
      </c>
      <c r="S274" s="152">
        <v>10</v>
      </c>
      <c r="T274" s="152">
        <v>493</v>
      </c>
      <c r="U274" s="152">
        <v>12</v>
      </c>
      <c r="V274" s="152">
        <v>410</v>
      </c>
      <c r="W274" s="152">
        <v>10</v>
      </c>
      <c r="X274" s="152">
        <v>465</v>
      </c>
      <c r="Y274" s="152">
        <v>12</v>
      </c>
      <c r="Z274" s="152">
        <v>433</v>
      </c>
      <c r="AA274" s="152">
        <v>11</v>
      </c>
      <c r="AB274" s="152">
        <v>468</v>
      </c>
      <c r="AC274" s="152">
        <v>14</v>
      </c>
      <c r="AD274" s="152">
        <v>445</v>
      </c>
      <c r="AE274" s="152">
        <v>11</v>
      </c>
      <c r="AF274" s="76"/>
      <c r="AG274" s="76"/>
      <c r="AH274" s="76"/>
      <c r="AI274" s="76"/>
      <c r="AJ274" s="76" t="s">
        <v>940</v>
      </c>
      <c r="AK274" s="154">
        <f t="shared" si="167"/>
        <v>1.0448717948717949</v>
      </c>
      <c r="AL274" s="154">
        <f t="shared" si="168"/>
        <v>2.0219505032869187</v>
      </c>
      <c r="AM274" s="154">
        <f t="shared" si="169"/>
        <v>2.1200486139420871</v>
      </c>
      <c r="AN274" s="154">
        <f t="shared" si="170"/>
        <v>0.85472154963680391</v>
      </c>
      <c r="AO274" s="154">
        <f t="shared" si="171"/>
        <v>1.0224026788114053</v>
      </c>
      <c r="AP274" s="154">
        <f t="shared" si="172"/>
        <v>0.98241758241758237</v>
      </c>
      <c r="AQ274" s="154">
        <f t="shared" si="173"/>
        <v>0.97123893805309736</v>
      </c>
      <c r="AR274" s="154">
        <f t="shared" si="174"/>
        <v>0.99111111111111116</v>
      </c>
      <c r="AS274" s="154">
        <f t="shared" si="175"/>
        <v>1.0024509803921569</v>
      </c>
      <c r="AT274" s="154">
        <f t="shared" si="176"/>
        <v>1.1103603603603605</v>
      </c>
      <c r="AU274" s="154">
        <f t="shared" si="177"/>
        <v>1</v>
      </c>
      <c r="AV274" s="154">
        <f t="shared" si="178"/>
        <v>1.0137344669718771</v>
      </c>
      <c r="AW274" s="154">
        <f t="shared" si="179"/>
        <v>0.98185941043083902</v>
      </c>
      <c r="AX274" s="154">
        <f t="shared" si="180"/>
        <v>1.017391304347826</v>
      </c>
      <c r="AY274" s="155">
        <f t="shared" si="181"/>
        <v>1.0277136258660509</v>
      </c>
    </row>
    <row r="275" spans="1:51" s="2" customFormat="1" ht="16" x14ac:dyDescent="0.2">
      <c r="A275" s="148" t="s">
        <v>729</v>
      </c>
      <c r="B275" s="152">
        <v>479</v>
      </c>
      <c r="C275" s="152">
        <v>16</v>
      </c>
      <c r="D275" s="152">
        <v>98200</v>
      </c>
      <c r="E275" s="152">
        <v>3300</v>
      </c>
      <c r="F275" s="152">
        <v>10720</v>
      </c>
      <c r="G275" s="152">
        <v>380</v>
      </c>
      <c r="H275" s="152">
        <v>338</v>
      </c>
      <c r="I275" s="152">
        <v>13</v>
      </c>
      <c r="J275" s="152">
        <v>81300</v>
      </c>
      <c r="K275" s="152">
        <v>3100</v>
      </c>
      <c r="L275" s="152">
        <v>434</v>
      </c>
      <c r="M275" s="152">
        <v>16</v>
      </c>
      <c r="N275" s="152">
        <v>429</v>
      </c>
      <c r="O275" s="152">
        <v>15</v>
      </c>
      <c r="P275" s="152">
        <v>438</v>
      </c>
      <c r="Q275" s="152">
        <v>15</v>
      </c>
      <c r="R275" s="152">
        <v>402</v>
      </c>
      <c r="S275" s="152">
        <v>14</v>
      </c>
      <c r="T275" s="152">
        <v>479</v>
      </c>
      <c r="U275" s="152">
        <v>16</v>
      </c>
      <c r="V275" s="152">
        <v>398</v>
      </c>
      <c r="W275" s="152">
        <v>13</v>
      </c>
      <c r="X275" s="152">
        <v>449</v>
      </c>
      <c r="Y275" s="152">
        <v>15</v>
      </c>
      <c r="Z275" s="152">
        <v>422</v>
      </c>
      <c r="AA275" s="152">
        <v>15</v>
      </c>
      <c r="AB275" s="152">
        <v>447</v>
      </c>
      <c r="AC275" s="152">
        <v>20</v>
      </c>
      <c r="AD275" s="152">
        <v>429</v>
      </c>
      <c r="AE275" s="152">
        <v>14</v>
      </c>
      <c r="AF275" s="76"/>
      <c r="AG275" s="76"/>
      <c r="AH275" s="76"/>
      <c r="AI275" s="76"/>
      <c r="AJ275" s="76" t="s">
        <v>941</v>
      </c>
      <c r="AK275" s="154">
        <f t="shared" si="167"/>
        <v>1.0235042735042734</v>
      </c>
      <c r="AL275" s="154">
        <f t="shared" si="168"/>
        <v>1.9756770091818452</v>
      </c>
      <c r="AM275" s="154">
        <f t="shared" si="169"/>
        <v>2.0774150951973649</v>
      </c>
      <c r="AN275" s="154">
        <f t="shared" si="170"/>
        <v>0.81840193704600483</v>
      </c>
      <c r="AO275" s="154">
        <f t="shared" si="171"/>
        <v>0.99785519552661761</v>
      </c>
      <c r="AP275" s="154">
        <f t="shared" si="172"/>
        <v>0.9538461538461539</v>
      </c>
      <c r="AQ275" s="154">
        <f t="shared" si="173"/>
        <v>0.94911504424778759</v>
      </c>
      <c r="AR275" s="154">
        <f t="shared" si="174"/>
        <v>0.97333333333333338</v>
      </c>
      <c r="AS275" s="154">
        <f t="shared" si="175"/>
        <v>0.98529411764705888</v>
      </c>
      <c r="AT275" s="154">
        <f t="shared" si="176"/>
        <v>1.0788288288288288</v>
      </c>
      <c r="AU275" s="154">
        <f t="shared" si="177"/>
        <v>0.97073170731707314</v>
      </c>
      <c r="AV275" s="154">
        <f t="shared" si="178"/>
        <v>0.97885328101155444</v>
      </c>
      <c r="AW275" s="154">
        <f t="shared" si="179"/>
        <v>0.95691609977324266</v>
      </c>
      <c r="AX275" s="154">
        <f t="shared" si="180"/>
        <v>0.97173913043478266</v>
      </c>
      <c r="AY275" s="155">
        <f t="shared" si="181"/>
        <v>0.99076212471131642</v>
      </c>
    </row>
    <row r="276" spans="1:51" s="2" customFormat="1" ht="16" x14ac:dyDescent="0.2">
      <c r="A276" s="148" t="s">
        <v>729</v>
      </c>
      <c r="B276" s="152">
        <v>492</v>
      </c>
      <c r="C276" s="152">
        <v>17</v>
      </c>
      <c r="D276" s="152">
        <v>100600</v>
      </c>
      <c r="E276" s="152">
        <v>3300</v>
      </c>
      <c r="F276" s="152">
        <v>10860</v>
      </c>
      <c r="G276" s="152">
        <v>360</v>
      </c>
      <c r="H276" s="152">
        <v>347</v>
      </c>
      <c r="I276" s="152">
        <v>13</v>
      </c>
      <c r="J276" s="152">
        <v>82800</v>
      </c>
      <c r="K276" s="152">
        <v>2900</v>
      </c>
      <c r="L276" s="152">
        <v>447</v>
      </c>
      <c r="M276" s="152">
        <v>16</v>
      </c>
      <c r="N276" s="152">
        <v>439</v>
      </c>
      <c r="O276" s="152">
        <v>15</v>
      </c>
      <c r="P276" s="152">
        <v>446</v>
      </c>
      <c r="Q276" s="152">
        <v>15</v>
      </c>
      <c r="R276" s="152">
        <v>407</v>
      </c>
      <c r="S276" s="152">
        <v>14</v>
      </c>
      <c r="T276" s="152">
        <v>490</v>
      </c>
      <c r="U276" s="152">
        <v>15</v>
      </c>
      <c r="V276" s="152">
        <v>411</v>
      </c>
      <c r="W276" s="152">
        <v>13</v>
      </c>
      <c r="X276" s="152">
        <v>469</v>
      </c>
      <c r="Y276" s="152">
        <v>16</v>
      </c>
      <c r="Z276" s="152">
        <v>437</v>
      </c>
      <c r="AA276" s="152">
        <v>15</v>
      </c>
      <c r="AB276" s="152">
        <v>461</v>
      </c>
      <c r="AC276" s="152">
        <v>17</v>
      </c>
      <c r="AD276" s="152">
        <v>446</v>
      </c>
      <c r="AE276" s="152">
        <v>14</v>
      </c>
      <c r="AF276" s="76"/>
      <c r="AG276" s="76"/>
      <c r="AH276" s="76"/>
      <c r="AI276" s="76"/>
      <c r="AJ276" s="76" t="s">
        <v>942</v>
      </c>
      <c r="AK276" s="154">
        <f t="shared" si="167"/>
        <v>1.0512820512820513</v>
      </c>
      <c r="AL276" s="154">
        <f t="shared" si="168"/>
        <v>2.0239623943349656</v>
      </c>
      <c r="AM276" s="154">
        <f t="shared" si="169"/>
        <v>2.1045455162167337</v>
      </c>
      <c r="AN276" s="154">
        <f t="shared" si="170"/>
        <v>0.84019370460048426</v>
      </c>
      <c r="AO276" s="154">
        <f t="shared" si="171"/>
        <v>1.0162658079902085</v>
      </c>
      <c r="AP276" s="154">
        <f t="shared" si="172"/>
        <v>0.98241758241758237</v>
      </c>
      <c r="AQ276" s="154">
        <f t="shared" si="173"/>
        <v>0.97123893805309736</v>
      </c>
      <c r="AR276" s="154">
        <f t="shared" si="174"/>
        <v>0.99111111111111116</v>
      </c>
      <c r="AS276" s="154">
        <f t="shared" si="175"/>
        <v>0.99754901960784315</v>
      </c>
      <c r="AT276" s="154">
        <f t="shared" si="176"/>
        <v>1.1036036036036037</v>
      </c>
      <c r="AU276" s="154">
        <f t="shared" si="177"/>
        <v>1.0024390243902439</v>
      </c>
      <c r="AV276" s="154">
        <f t="shared" si="178"/>
        <v>1.0224547634619576</v>
      </c>
      <c r="AW276" s="154">
        <f t="shared" si="179"/>
        <v>0.99092970521541945</v>
      </c>
      <c r="AX276" s="154">
        <f t="shared" si="180"/>
        <v>1.0021739130434784</v>
      </c>
      <c r="AY276" s="155">
        <f t="shared" si="181"/>
        <v>1.0300230946882216</v>
      </c>
    </row>
    <row r="277" spans="1:51" s="2" customFormat="1" ht="16" x14ac:dyDescent="0.2">
      <c r="A277" s="148" t="s">
        <v>729</v>
      </c>
      <c r="B277" s="152">
        <v>482</v>
      </c>
      <c r="C277" s="152">
        <v>17</v>
      </c>
      <c r="D277" s="152">
        <v>98100</v>
      </c>
      <c r="E277" s="152">
        <v>3300</v>
      </c>
      <c r="F277" s="152">
        <v>10620</v>
      </c>
      <c r="G277" s="152">
        <v>360</v>
      </c>
      <c r="H277" s="152">
        <v>341</v>
      </c>
      <c r="I277" s="152">
        <v>12</v>
      </c>
      <c r="J277" s="152">
        <v>81100</v>
      </c>
      <c r="K277" s="152">
        <v>3100</v>
      </c>
      <c r="L277" s="152">
        <v>434</v>
      </c>
      <c r="M277" s="152">
        <v>16</v>
      </c>
      <c r="N277" s="152">
        <v>427</v>
      </c>
      <c r="O277" s="152">
        <v>16</v>
      </c>
      <c r="P277" s="152">
        <v>434</v>
      </c>
      <c r="Q277" s="152">
        <v>15</v>
      </c>
      <c r="R277" s="152">
        <v>399</v>
      </c>
      <c r="S277" s="152">
        <v>14</v>
      </c>
      <c r="T277" s="152">
        <v>479</v>
      </c>
      <c r="U277" s="152">
        <v>17</v>
      </c>
      <c r="V277" s="152">
        <v>401</v>
      </c>
      <c r="W277" s="152">
        <v>14</v>
      </c>
      <c r="X277" s="152">
        <v>452</v>
      </c>
      <c r="Y277" s="152">
        <v>17</v>
      </c>
      <c r="Z277" s="152">
        <v>424</v>
      </c>
      <c r="AA277" s="152">
        <v>15</v>
      </c>
      <c r="AB277" s="152">
        <v>452</v>
      </c>
      <c r="AC277" s="152">
        <v>19</v>
      </c>
      <c r="AD277" s="152">
        <v>430</v>
      </c>
      <c r="AE277" s="152">
        <v>14</v>
      </c>
      <c r="AF277" s="76"/>
      <c r="AG277" s="76"/>
      <c r="AH277" s="76"/>
      <c r="AI277" s="76"/>
      <c r="AJ277" s="76" t="s">
        <v>943</v>
      </c>
      <c r="AK277" s="154">
        <f t="shared" si="167"/>
        <v>1.0299145299145298</v>
      </c>
      <c r="AL277" s="154">
        <f t="shared" si="168"/>
        <v>1.9736651181337985</v>
      </c>
      <c r="AM277" s="154">
        <f t="shared" si="169"/>
        <v>2.058036223040673</v>
      </c>
      <c r="AN277" s="154">
        <f t="shared" si="170"/>
        <v>0.82566585956416461</v>
      </c>
      <c r="AO277" s="154">
        <f t="shared" si="171"/>
        <v>0.99540044719813892</v>
      </c>
      <c r="AP277" s="154">
        <f t="shared" si="172"/>
        <v>0.9538461538461539</v>
      </c>
      <c r="AQ277" s="154">
        <f t="shared" si="173"/>
        <v>0.94469026548672563</v>
      </c>
      <c r="AR277" s="154">
        <f t="shared" si="174"/>
        <v>0.96444444444444444</v>
      </c>
      <c r="AS277" s="154">
        <f t="shared" si="175"/>
        <v>0.9779411764705882</v>
      </c>
      <c r="AT277" s="154">
        <f t="shared" si="176"/>
        <v>1.0788288288288288</v>
      </c>
      <c r="AU277" s="154">
        <f t="shared" si="177"/>
        <v>0.97804878048780486</v>
      </c>
      <c r="AV277" s="154">
        <f t="shared" si="178"/>
        <v>0.98539350337911491</v>
      </c>
      <c r="AW277" s="154">
        <f t="shared" si="179"/>
        <v>0.96145124716553287</v>
      </c>
      <c r="AX277" s="154">
        <f t="shared" si="180"/>
        <v>0.9826086956521739</v>
      </c>
      <c r="AY277" s="155">
        <f t="shared" si="181"/>
        <v>0.99307159353348728</v>
      </c>
    </row>
    <row r="278" spans="1:51" s="2" customFormat="1" ht="16" x14ac:dyDescent="0.2">
      <c r="A278" s="148" t="s">
        <v>729</v>
      </c>
      <c r="B278" s="152">
        <v>488</v>
      </c>
      <c r="C278" s="152">
        <v>16</v>
      </c>
      <c r="D278" s="152">
        <v>100800</v>
      </c>
      <c r="E278" s="152">
        <v>3300</v>
      </c>
      <c r="F278" s="152">
        <v>10980</v>
      </c>
      <c r="G278" s="152">
        <v>360</v>
      </c>
      <c r="H278" s="152">
        <v>345</v>
      </c>
      <c r="I278" s="152">
        <v>11</v>
      </c>
      <c r="J278" s="152">
        <v>83100</v>
      </c>
      <c r="K278" s="152">
        <v>3000</v>
      </c>
      <c r="L278" s="152">
        <v>448</v>
      </c>
      <c r="M278" s="152">
        <v>16</v>
      </c>
      <c r="N278" s="152">
        <v>440</v>
      </c>
      <c r="O278" s="152">
        <v>15</v>
      </c>
      <c r="P278" s="152">
        <v>450</v>
      </c>
      <c r="Q278" s="152">
        <v>14</v>
      </c>
      <c r="R278" s="152">
        <v>411</v>
      </c>
      <c r="S278" s="152">
        <v>13</v>
      </c>
      <c r="T278" s="152">
        <v>491</v>
      </c>
      <c r="U278" s="152">
        <v>16</v>
      </c>
      <c r="V278" s="152">
        <v>408</v>
      </c>
      <c r="W278" s="152">
        <v>13</v>
      </c>
      <c r="X278" s="152">
        <v>464</v>
      </c>
      <c r="Y278" s="152">
        <v>15</v>
      </c>
      <c r="Z278" s="152">
        <v>435</v>
      </c>
      <c r="AA278" s="152">
        <v>14</v>
      </c>
      <c r="AB278" s="152">
        <v>459</v>
      </c>
      <c r="AC278" s="152">
        <v>17</v>
      </c>
      <c r="AD278" s="152">
        <v>445</v>
      </c>
      <c r="AE278" s="152">
        <v>13</v>
      </c>
      <c r="AF278" s="76"/>
      <c r="AG278" s="76"/>
      <c r="AH278" s="76"/>
      <c r="AI278" s="76"/>
      <c r="AJ278" s="76" t="s">
        <v>944</v>
      </c>
      <c r="AK278" s="154">
        <f t="shared" si="167"/>
        <v>1.0427350427350428</v>
      </c>
      <c r="AL278" s="154">
        <f t="shared" si="168"/>
        <v>2.0279861764310589</v>
      </c>
      <c r="AM278" s="154">
        <f t="shared" si="169"/>
        <v>2.1278001628047636</v>
      </c>
      <c r="AN278" s="154">
        <f t="shared" si="170"/>
        <v>0.83535108958837767</v>
      </c>
      <c r="AO278" s="154">
        <f t="shared" si="171"/>
        <v>1.0199479304829264</v>
      </c>
      <c r="AP278" s="154">
        <f t="shared" si="172"/>
        <v>0.98461538461538467</v>
      </c>
      <c r="AQ278" s="154">
        <f t="shared" si="173"/>
        <v>0.97345132743362828</v>
      </c>
      <c r="AR278" s="154">
        <f t="shared" si="174"/>
        <v>1</v>
      </c>
      <c r="AS278" s="154">
        <f t="shared" si="175"/>
        <v>1.0073529411764706</v>
      </c>
      <c r="AT278" s="154">
        <f t="shared" si="176"/>
        <v>1.1058558558558558</v>
      </c>
      <c r="AU278" s="154">
        <f t="shared" si="177"/>
        <v>0.99512195121951219</v>
      </c>
      <c r="AV278" s="154">
        <f t="shared" si="178"/>
        <v>1.0115543928493569</v>
      </c>
      <c r="AW278" s="154">
        <f t="shared" si="179"/>
        <v>0.98639455782312924</v>
      </c>
      <c r="AX278" s="154">
        <f t="shared" si="180"/>
        <v>0.99782608695652175</v>
      </c>
      <c r="AY278" s="155">
        <f t="shared" si="181"/>
        <v>1.0277136258660509</v>
      </c>
    </row>
    <row r="279" spans="1:51" s="2" customFormat="1" ht="16" x14ac:dyDescent="0.2">
      <c r="A279" s="148" t="s">
        <v>729</v>
      </c>
      <c r="B279" s="152">
        <v>488</v>
      </c>
      <c r="C279" s="152">
        <v>16</v>
      </c>
      <c r="D279" s="152">
        <v>99830</v>
      </c>
      <c r="E279" s="152">
        <v>3200</v>
      </c>
      <c r="F279" s="152">
        <v>10840</v>
      </c>
      <c r="G279" s="152">
        <v>350</v>
      </c>
      <c r="H279" s="152">
        <v>346</v>
      </c>
      <c r="I279" s="152">
        <v>12</v>
      </c>
      <c r="J279" s="152">
        <v>82400</v>
      </c>
      <c r="K279" s="152">
        <v>2900</v>
      </c>
      <c r="L279" s="152">
        <v>442</v>
      </c>
      <c r="M279" s="152">
        <v>15</v>
      </c>
      <c r="N279" s="152">
        <v>438</v>
      </c>
      <c r="O279" s="152">
        <v>16</v>
      </c>
      <c r="P279" s="152">
        <v>445</v>
      </c>
      <c r="Q279" s="152">
        <v>15</v>
      </c>
      <c r="R279" s="152">
        <v>408</v>
      </c>
      <c r="S279" s="152">
        <v>14</v>
      </c>
      <c r="T279" s="152">
        <v>487</v>
      </c>
      <c r="U279" s="152">
        <v>16</v>
      </c>
      <c r="V279" s="152">
        <v>407</v>
      </c>
      <c r="W279" s="152">
        <v>14</v>
      </c>
      <c r="X279" s="152">
        <v>462</v>
      </c>
      <c r="Y279" s="152">
        <v>15</v>
      </c>
      <c r="Z279" s="152">
        <v>432</v>
      </c>
      <c r="AA279" s="152">
        <v>14</v>
      </c>
      <c r="AB279" s="152">
        <v>455</v>
      </c>
      <c r="AC279" s="152">
        <v>18</v>
      </c>
      <c r="AD279" s="152">
        <v>440</v>
      </c>
      <c r="AE279" s="152">
        <v>14</v>
      </c>
      <c r="AF279" s="76"/>
      <c r="AG279" s="76"/>
      <c r="AH279" s="76"/>
      <c r="AI279" s="76"/>
      <c r="AJ279" s="76" t="s">
        <v>945</v>
      </c>
      <c r="AK279" s="154">
        <f t="shared" si="167"/>
        <v>1.0427350427350428</v>
      </c>
      <c r="AL279" s="154">
        <f t="shared" si="168"/>
        <v>2.0084708332650063</v>
      </c>
      <c r="AM279" s="154">
        <f t="shared" si="169"/>
        <v>2.1006697417853952</v>
      </c>
      <c r="AN279" s="154">
        <f t="shared" si="170"/>
        <v>0.83777239709443097</v>
      </c>
      <c r="AO279" s="154">
        <f t="shared" si="171"/>
        <v>1.0113563113332509</v>
      </c>
      <c r="AP279" s="154">
        <f t="shared" si="172"/>
        <v>0.97142857142857142</v>
      </c>
      <c r="AQ279" s="154">
        <f t="shared" si="173"/>
        <v>0.96902654867256632</v>
      </c>
      <c r="AR279" s="154">
        <f t="shared" si="174"/>
        <v>0.98888888888888893</v>
      </c>
      <c r="AS279" s="154">
        <f t="shared" si="175"/>
        <v>1</v>
      </c>
      <c r="AT279" s="154">
        <f t="shared" si="176"/>
        <v>1.0968468468468469</v>
      </c>
      <c r="AU279" s="154">
        <f t="shared" si="177"/>
        <v>0.99268292682926829</v>
      </c>
      <c r="AV279" s="154">
        <f t="shared" si="178"/>
        <v>1.0071942446043165</v>
      </c>
      <c r="AW279" s="154">
        <f t="shared" si="179"/>
        <v>0.97959183673469385</v>
      </c>
      <c r="AX279" s="154">
        <f t="shared" si="180"/>
        <v>0.98913043478260865</v>
      </c>
      <c r="AY279" s="155">
        <f t="shared" si="181"/>
        <v>1.0161662817551964</v>
      </c>
    </row>
    <row r="280" spans="1:51" s="2" customFormat="1" ht="16" x14ac:dyDescent="0.2">
      <c r="A280" s="148" t="s">
        <v>729</v>
      </c>
      <c r="B280" s="157">
        <v>482</v>
      </c>
      <c r="C280" s="157">
        <v>16</v>
      </c>
      <c r="D280" s="157">
        <v>99000</v>
      </c>
      <c r="E280" s="157">
        <v>3300</v>
      </c>
      <c r="F280" s="157">
        <v>10740</v>
      </c>
      <c r="G280" s="157">
        <v>370</v>
      </c>
      <c r="H280" s="157">
        <v>340</v>
      </c>
      <c r="I280" s="157">
        <v>12</v>
      </c>
      <c r="J280" s="157">
        <v>81900</v>
      </c>
      <c r="K280" s="157">
        <v>2800</v>
      </c>
      <c r="L280" s="157">
        <v>439</v>
      </c>
      <c r="M280" s="157">
        <v>15</v>
      </c>
      <c r="N280" s="157">
        <v>430</v>
      </c>
      <c r="O280" s="157">
        <v>15</v>
      </c>
      <c r="P280" s="157">
        <v>439</v>
      </c>
      <c r="Q280" s="157">
        <v>14</v>
      </c>
      <c r="R280" s="157">
        <v>402</v>
      </c>
      <c r="S280" s="157">
        <v>14</v>
      </c>
      <c r="T280" s="157">
        <v>483</v>
      </c>
      <c r="U280" s="157">
        <v>17</v>
      </c>
      <c r="V280" s="157">
        <v>403</v>
      </c>
      <c r="W280" s="157">
        <v>14</v>
      </c>
      <c r="X280" s="157">
        <v>456</v>
      </c>
      <c r="Y280" s="157">
        <v>16</v>
      </c>
      <c r="Z280" s="157">
        <v>428</v>
      </c>
      <c r="AA280" s="157">
        <v>14</v>
      </c>
      <c r="AB280" s="157">
        <v>457</v>
      </c>
      <c r="AC280" s="157">
        <v>17</v>
      </c>
      <c r="AD280" s="157">
        <v>436</v>
      </c>
      <c r="AE280" s="157">
        <v>14</v>
      </c>
      <c r="AF280" s="76"/>
      <c r="AG280" s="76"/>
      <c r="AH280" s="76"/>
      <c r="AI280" s="76"/>
      <c r="AJ280" s="76" t="s">
        <v>946</v>
      </c>
      <c r="AK280" s="154">
        <f t="shared" si="167"/>
        <v>1.0299145299145298</v>
      </c>
      <c r="AL280" s="154">
        <f t="shared" si="168"/>
        <v>1.9917721375662187</v>
      </c>
      <c r="AM280" s="154">
        <f t="shared" si="169"/>
        <v>2.0812908696287034</v>
      </c>
      <c r="AN280" s="154">
        <f t="shared" si="170"/>
        <v>0.82324455205811142</v>
      </c>
      <c r="AO280" s="154">
        <f t="shared" si="171"/>
        <v>1.005219440512054</v>
      </c>
      <c r="AP280" s="154">
        <f t="shared" si="172"/>
        <v>0.96483516483516485</v>
      </c>
      <c r="AQ280" s="154">
        <f t="shared" si="173"/>
        <v>0.95132743362831862</v>
      </c>
      <c r="AR280" s="154">
        <f t="shared" si="174"/>
        <v>0.97555555555555551</v>
      </c>
      <c r="AS280" s="154">
        <f t="shared" si="175"/>
        <v>0.98529411764705888</v>
      </c>
      <c r="AT280" s="154">
        <f t="shared" si="176"/>
        <v>1.0878378378378379</v>
      </c>
      <c r="AU280" s="154">
        <f t="shared" si="177"/>
        <v>0.98292682926829267</v>
      </c>
      <c r="AV280" s="154">
        <f t="shared" si="178"/>
        <v>0.99411379986919557</v>
      </c>
      <c r="AW280" s="154">
        <f t="shared" si="179"/>
        <v>0.97052154195011342</v>
      </c>
      <c r="AX280" s="154">
        <f t="shared" si="180"/>
        <v>0.99347826086956526</v>
      </c>
      <c r="AY280" s="155">
        <f t="shared" si="181"/>
        <v>1.0069284064665127</v>
      </c>
    </row>
    <row r="281" spans="1:51" s="2" customFormat="1" ht="16" x14ac:dyDescent="0.2">
      <c r="A281" s="146" t="s">
        <v>496</v>
      </c>
      <c r="B281" s="152">
        <f>AVERAGE(B253:B280)</f>
        <v>484.55357142857144</v>
      </c>
      <c r="C281" s="152">
        <f t="shared" ref="C281:AE281" si="182">AVERAGE(C253:C280)</f>
        <v>14.260714285714286</v>
      </c>
      <c r="D281" s="152">
        <f t="shared" si="182"/>
        <v>99297.142857142855</v>
      </c>
      <c r="E281" s="152">
        <f t="shared" si="182"/>
        <v>2746.4285714285716</v>
      </c>
      <c r="F281" s="152">
        <f t="shared" si="182"/>
        <v>10787.285714285714</v>
      </c>
      <c r="G281" s="152">
        <f t="shared" si="182"/>
        <v>291.78571428571428</v>
      </c>
      <c r="H281" s="152">
        <f t="shared" si="182"/>
        <v>342.90357142857141</v>
      </c>
      <c r="I281" s="152">
        <f t="shared" si="182"/>
        <v>10.625</v>
      </c>
      <c r="J281" s="152">
        <f t="shared" si="182"/>
        <v>82085.71428571429</v>
      </c>
      <c r="K281" s="152">
        <f t="shared" si="182"/>
        <v>2528.5714285714284</v>
      </c>
      <c r="L281" s="152">
        <f t="shared" si="182"/>
        <v>440.56071428571431</v>
      </c>
      <c r="M281" s="152">
        <f t="shared" si="182"/>
        <v>13.12857142857143</v>
      </c>
      <c r="N281" s="152">
        <f t="shared" si="182"/>
        <v>433.66785714285714</v>
      </c>
      <c r="O281" s="152">
        <f t="shared" si="182"/>
        <v>13.410714285714286</v>
      </c>
      <c r="P281" s="152">
        <f t="shared" si="182"/>
        <v>441.60714285714283</v>
      </c>
      <c r="Q281" s="152">
        <f t="shared" si="182"/>
        <v>12.921428571428573</v>
      </c>
      <c r="R281" s="152">
        <f t="shared" si="182"/>
        <v>404.52500000000003</v>
      </c>
      <c r="S281" s="152">
        <f t="shared" si="182"/>
        <v>11.807142857142859</v>
      </c>
      <c r="T281" s="152">
        <f t="shared" si="182"/>
        <v>484.22142857142859</v>
      </c>
      <c r="U281" s="152">
        <f t="shared" si="182"/>
        <v>13.35</v>
      </c>
      <c r="V281" s="152">
        <f t="shared" si="182"/>
        <v>404.30357142857144</v>
      </c>
      <c r="W281" s="152">
        <f t="shared" si="182"/>
        <v>10.785714285714286</v>
      </c>
      <c r="X281" s="152">
        <f t="shared" si="182"/>
        <v>458.18571428571431</v>
      </c>
      <c r="Y281" s="152">
        <f t="shared" si="182"/>
        <v>12.739285714285714</v>
      </c>
      <c r="Z281" s="152">
        <f t="shared" si="182"/>
        <v>429.49642857142862</v>
      </c>
      <c r="AA281" s="152">
        <f t="shared" si="182"/>
        <v>12.174999999999999</v>
      </c>
      <c r="AB281" s="152">
        <f t="shared" si="182"/>
        <v>455.31428571428569</v>
      </c>
      <c r="AC281" s="152">
        <f t="shared" si="182"/>
        <v>15.989285714285714</v>
      </c>
      <c r="AD281" s="152">
        <f t="shared" si="182"/>
        <v>437.54285714285714</v>
      </c>
      <c r="AE281" s="152">
        <f t="shared" si="182"/>
        <v>12.364285714285714</v>
      </c>
      <c r="AF281" s="76"/>
      <c r="AG281" s="76"/>
      <c r="AH281" s="76"/>
      <c r="AI281" s="76"/>
      <c r="AJ281" s="159" t="s">
        <v>689</v>
      </c>
      <c r="AK281" s="160">
        <f>AVERAGE(AK253:AK280)</f>
        <v>1.0353708791208791</v>
      </c>
      <c r="AL281" s="160">
        <f t="shared" ref="AL281:AY281" si="183">AVERAGE(AL253:AL280)</f>
        <v>1.9977503281089857</v>
      </c>
      <c r="AM281" s="160">
        <f t="shared" si="183"/>
        <v>2.0904543077485105</v>
      </c>
      <c r="AN281" s="160">
        <f t="shared" si="183"/>
        <v>0.83027499135247318</v>
      </c>
      <c r="AO281" s="160">
        <f t="shared" si="183"/>
        <v>1.007498849674213</v>
      </c>
      <c r="AP281" s="160">
        <f t="shared" si="183"/>
        <v>0.96826530612244899</v>
      </c>
      <c r="AQ281" s="160">
        <f t="shared" si="183"/>
        <v>0.95944216182048048</v>
      </c>
      <c r="AR281" s="160">
        <f t="shared" si="183"/>
        <v>0.98134920634920608</v>
      </c>
      <c r="AS281" s="160">
        <f t="shared" si="183"/>
        <v>0.99148284313725488</v>
      </c>
      <c r="AT281" s="160">
        <f t="shared" si="183"/>
        <v>1.0905888030888033</v>
      </c>
      <c r="AU281" s="160">
        <f t="shared" si="183"/>
        <v>0.98610627177700338</v>
      </c>
      <c r="AV281" s="160">
        <f t="shared" si="183"/>
        <v>0.99887881902270403</v>
      </c>
      <c r="AW281" s="160">
        <f t="shared" si="183"/>
        <v>0.97391480401684483</v>
      </c>
      <c r="AX281" s="160">
        <f t="shared" si="183"/>
        <v>0.98981366459627351</v>
      </c>
      <c r="AY281" s="161">
        <f t="shared" si="183"/>
        <v>1.0104915869350051</v>
      </c>
    </row>
    <row r="282" spans="1:51" s="2" customFormat="1" ht="16" x14ac:dyDescent="0.2">
      <c r="A282" s="146" t="s">
        <v>688</v>
      </c>
      <c r="B282" s="113">
        <f>STDEV(B253:B280)/B281</f>
        <v>1.1295763403995079E-2</v>
      </c>
      <c r="C282" s="76"/>
      <c r="D282" s="113">
        <f>STDEV(D253:D280)/D281</f>
        <v>1.0938154923659269E-2</v>
      </c>
      <c r="E282" s="152"/>
      <c r="F282" s="113">
        <f>STDEV(F253:F280)/F281</f>
        <v>9.5730579455184598E-3</v>
      </c>
      <c r="G282" s="152"/>
      <c r="H282" s="113">
        <f>STDEV(H253:H280)/H281</f>
        <v>1.4495232558719271E-2</v>
      </c>
      <c r="I282" s="152"/>
      <c r="J282" s="113">
        <f>STDEV(J253:J280)/J281</f>
        <v>9.5620853239926848E-3</v>
      </c>
      <c r="K282" s="152"/>
      <c r="L282" s="113">
        <f>STDEV(L253:L280)/L281</f>
        <v>1.0221696156255001E-2</v>
      </c>
      <c r="M282" s="152"/>
      <c r="N282" s="113">
        <f>STDEV(N253:N280)/N281</f>
        <v>9.7910152051323175E-3</v>
      </c>
      <c r="O282" s="152"/>
      <c r="P282" s="113">
        <f>STDEV(P253:P280)/P281</f>
        <v>1.0639450813047721E-2</v>
      </c>
      <c r="Q282" s="152"/>
      <c r="R282" s="113">
        <f>STDEV(R253:R280)/R281</f>
        <v>1.0073100697029562E-2</v>
      </c>
      <c r="S282" s="152"/>
      <c r="T282" s="113">
        <f>STDEV(T253:T280)/T281</f>
        <v>1.13970156497929E-2</v>
      </c>
      <c r="U282" s="152"/>
      <c r="V282" s="113">
        <f>STDEV(V253:V280)/V281</f>
        <v>1.1175145466287563E-2</v>
      </c>
      <c r="W282" s="152"/>
      <c r="X282" s="113">
        <f>STDEV(X253:X280)/X281</f>
        <v>1.2001545911930209E-2</v>
      </c>
      <c r="Y282" s="152"/>
      <c r="Z282" s="113">
        <f>STDEV(Z253:Z280)/Z281</f>
        <v>1.2844203625895945E-2</v>
      </c>
      <c r="AA282" s="152"/>
      <c r="AB282" s="113">
        <f>STDEV(AB253:AB280)/AB281</f>
        <v>1.5386043440549937E-2</v>
      </c>
      <c r="AC282" s="152"/>
      <c r="AD282" s="113">
        <f>STDEV(AD253:AD280)/AD281</f>
        <v>1.2815880273144399E-2</v>
      </c>
      <c r="AE282" s="152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163"/>
      <c r="AW282" s="76"/>
      <c r="AX282" s="76"/>
      <c r="AY282" s="145"/>
    </row>
    <row r="283" spans="1:51" s="2" customFormat="1" ht="16" x14ac:dyDescent="0.2">
      <c r="A283" s="164"/>
      <c r="B283" s="165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6"/>
    </row>
    <row r="286" spans="1:51" ht="18" x14ac:dyDescent="0.2">
      <c r="A286" s="167" t="s">
        <v>1058</v>
      </c>
    </row>
  </sheetData>
  <phoneticPr fontId="2" type="noConversion"/>
  <pageMargins left="0.7" right="0.7" top="0.75" bottom="0.75" header="0.3" footer="0.3"/>
  <pageSetup paperSize="25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CE12-1E10-6D4C-97D2-E2710D0150D5}">
  <dimension ref="A1:G288"/>
  <sheetViews>
    <sheetView zoomScale="63" workbookViewId="0">
      <selection activeCell="A2" sqref="A2"/>
    </sheetView>
  </sheetViews>
  <sheetFormatPr baseColWidth="10" defaultColWidth="10.83203125" defaultRowHeight="16" x14ac:dyDescent="0.2"/>
  <cols>
    <col min="1" max="1" width="28" style="2" customWidth="1"/>
    <col min="2" max="5" width="10.83203125" style="2"/>
    <col min="6" max="6" width="15" style="2" customWidth="1"/>
    <col min="7" max="16384" width="10.83203125" style="2"/>
  </cols>
  <sheetData>
    <row r="1" spans="1:7" ht="23.25" customHeight="1" x14ac:dyDescent="0.2">
      <c r="A1" s="84" t="s">
        <v>858</v>
      </c>
    </row>
    <row r="3" spans="1:7" x14ac:dyDescent="0.2">
      <c r="A3" s="168" t="s">
        <v>607</v>
      </c>
      <c r="B3" s="141"/>
      <c r="C3" s="141"/>
      <c r="D3" s="141"/>
      <c r="E3" s="141"/>
      <c r="F3" s="141"/>
      <c r="G3" s="141"/>
    </row>
    <row r="4" spans="1:7" ht="18" x14ac:dyDescent="0.2">
      <c r="A4" s="169" t="s">
        <v>499</v>
      </c>
      <c r="B4" s="170" t="s">
        <v>1059</v>
      </c>
      <c r="C4" s="170" t="s">
        <v>776</v>
      </c>
      <c r="E4" s="171"/>
      <c r="F4" s="171"/>
      <c r="G4" s="171"/>
    </row>
    <row r="5" spans="1:7" x14ac:dyDescent="0.2">
      <c r="A5" s="172"/>
      <c r="B5" s="173">
        <v>308</v>
      </c>
      <c r="C5" s="173">
        <v>19</v>
      </c>
      <c r="D5" s="171"/>
      <c r="E5" s="171"/>
      <c r="F5" s="174"/>
      <c r="G5" s="175"/>
    </row>
    <row r="6" spans="1:7" x14ac:dyDescent="0.2">
      <c r="A6" s="172"/>
      <c r="B6" s="171"/>
      <c r="C6" s="171"/>
      <c r="D6" s="171"/>
      <c r="E6" s="171"/>
      <c r="F6" s="171"/>
      <c r="G6" s="171"/>
    </row>
    <row r="7" spans="1:7" x14ac:dyDescent="0.2">
      <c r="A7" s="172"/>
      <c r="B7" s="176" t="s">
        <v>1060</v>
      </c>
      <c r="C7" s="176" t="s">
        <v>776</v>
      </c>
      <c r="D7" s="171"/>
      <c r="E7" s="171"/>
      <c r="F7" s="171"/>
      <c r="G7" s="176"/>
    </row>
    <row r="8" spans="1:7" x14ac:dyDescent="0.2">
      <c r="A8" s="172" t="s">
        <v>500</v>
      </c>
      <c r="B8" s="171">
        <v>329</v>
      </c>
      <c r="C8" s="171">
        <v>17</v>
      </c>
      <c r="D8" s="171"/>
      <c r="E8" s="171"/>
      <c r="F8" s="171" t="str">
        <f t="shared" ref="F8:F19" si="0">A8</f>
        <v>BHVO_1</v>
      </c>
      <c r="G8" s="177">
        <f t="shared" ref="G8:G19" si="1">B8/B$5</f>
        <v>1.0681818181818181</v>
      </c>
    </row>
    <row r="9" spans="1:7" x14ac:dyDescent="0.2">
      <c r="A9" s="172" t="s">
        <v>501</v>
      </c>
      <c r="B9" s="171">
        <v>328</v>
      </c>
      <c r="C9" s="171">
        <v>9.6</v>
      </c>
      <c r="D9" s="171"/>
      <c r="E9" s="171"/>
      <c r="F9" s="171" t="str">
        <f t="shared" si="0"/>
        <v>BHVO_2</v>
      </c>
      <c r="G9" s="177">
        <f t="shared" si="1"/>
        <v>1.0649350649350648</v>
      </c>
    </row>
    <row r="10" spans="1:7" x14ac:dyDescent="0.2">
      <c r="A10" s="172" t="s">
        <v>502</v>
      </c>
      <c r="B10" s="171">
        <v>335.5</v>
      </c>
      <c r="C10" s="171">
        <v>9</v>
      </c>
      <c r="D10" s="171"/>
      <c r="E10" s="171"/>
      <c r="F10" s="171" t="str">
        <f t="shared" si="0"/>
        <v>BHVO_3</v>
      </c>
      <c r="G10" s="177">
        <f t="shared" si="1"/>
        <v>1.0892857142857142</v>
      </c>
    </row>
    <row r="11" spans="1:7" x14ac:dyDescent="0.2">
      <c r="A11" s="172" t="s">
        <v>503</v>
      </c>
      <c r="B11" s="171">
        <v>342</v>
      </c>
      <c r="C11" s="171">
        <v>12</v>
      </c>
      <c r="D11" s="171"/>
      <c r="E11" s="171"/>
      <c r="F11" s="171" t="str">
        <f t="shared" si="0"/>
        <v>BHVO_4</v>
      </c>
      <c r="G11" s="177">
        <f t="shared" si="1"/>
        <v>1.1103896103896105</v>
      </c>
    </row>
    <row r="12" spans="1:7" x14ac:dyDescent="0.2">
      <c r="A12" s="172" t="s">
        <v>504</v>
      </c>
      <c r="B12" s="171">
        <v>343</v>
      </c>
      <c r="C12" s="171">
        <v>11</v>
      </c>
      <c r="D12" s="171"/>
      <c r="E12" s="171"/>
      <c r="F12" s="171" t="str">
        <f t="shared" si="0"/>
        <v>BHVO_5</v>
      </c>
      <c r="G12" s="177">
        <f t="shared" si="1"/>
        <v>1.1136363636363635</v>
      </c>
    </row>
    <row r="13" spans="1:7" x14ac:dyDescent="0.2">
      <c r="A13" s="172" t="s">
        <v>505</v>
      </c>
      <c r="B13" s="171">
        <v>334</v>
      </c>
      <c r="C13" s="171">
        <v>10</v>
      </c>
      <c r="D13" s="171"/>
      <c r="E13" s="171"/>
      <c r="F13" s="171" t="str">
        <f t="shared" si="0"/>
        <v>BHVO_6</v>
      </c>
      <c r="G13" s="177">
        <f t="shared" si="1"/>
        <v>1.0844155844155845</v>
      </c>
    </row>
    <row r="14" spans="1:7" x14ac:dyDescent="0.2">
      <c r="A14" s="172" t="s">
        <v>506</v>
      </c>
      <c r="B14" s="171">
        <v>333.1</v>
      </c>
      <c r="C14" s="171">
        <v>9.6</v>
      </c>
      <c r="D14" s="171"/>
      <c r="E14" s="171"/>
      <c r="F14" s="171" t="str">
        <f t="shared" si="0"/>
        <v>BHVO_7</v>
      </c>
      <c r="G14" s="177">
        <f t="shared" si="1"/>
        <v>1.0814935064935065</v>
      </c>
    </row>
    <row r="15" spans="1:7" x14ac:dyDescent="0.2">
      <c r="A15" s="172" t="s">
        <v>507</v>
      </c>
      <c r="B15" s="171">
        <v>345.3</v>
      </c>
      <c r="C15" s="171">
        <v>9.9</v>
      </c>
      <c r="D15" s="171"/>
      <c r="E15" s="171"/>
      <c r="F15" s="171" t="str">
        <f t="shared" si="0"/>
        <v>BHVO_8</v>
      </c>
      <c r="G15" s="177">
        <f t="shared" si="1"/>
        <v>1.1211038961038962</v>
      </c>
    </row>
    <row r="16" spans="1:7" x14ac:dyDescent="0.2">
      <c r="A16" s="172" t="s">
        <v>508</v>
      </c>
      <c r="B16" s="171">
        <v>344.7</v>
      </c>
      <c r="C16" s="171">
        <v>6</v>
      </c>
      <c r="D16" s="171"/>
      <c r="E16" s="171"/>
      <c r="F16" s="171" t="str">
        <f t="shared" si="0"/>
        <v>BHVO_9</v>
      </c>
      <c r="G16" s="177">
        <f t="shared" si="1"/>
        <v>1.119155844155844</v>
      </c>
    </row>
    <row r="17" spans="1:7" x14ac:dyDescent="0.2">
      <c r="A17" s="172" t="s">
        <v>509</v>
      </c>
      <c r="B17" s="171">
        <v>347.7</v>
      </c>
      <c r="C17" s="171">
        <v>8.6</v>
      </c>
      <c r="D17" s="171"/>
      <c r="E17" s="171"/>
      <c r="F17" s="171" t="str">
        <f t="shared" si="0"/>
        <v>BHVO_10</v>
      </c>
      <c r="G17" s="177">
        <f t="shared" si="1"/>
        <v>1.1288961038961038</v>
      </c>
    </row>
    <row r="18" spans="1:7" x14ac:dyDescent="0.2">
      <c r="A18" s="172" t="s">
        <v>510</v>
      </c>
      <c r="B18" s="171">
        <v>338</v>
      </c>
      <c r="C18" s="171">
        <v>10</v>
      </c>
      <c r="D18" s="171"/>
      <c r="E18" s="171"/>
      <c r="F18" s="171" t="str">
        <f t="shared" si="0"/>
        <v>BHVO_11</v>
      </c>
      <c r="G18" s="177">
        <f t="shared" si="1"/>
        <v>1.0974025974025974</v>
      </c>
    </row>
    <row r="19" spans="1:7" x14ac:dyDescent="0.2">
      <c r="A19" s="172" t="s">
        <v>511</v>
      </c>
      <c r="B19" s="171">
        <v>339.1</v>
      </c>
      <c r="C19" s="171">
        <v>8.1999999999999993</v>
      </c>
      <c r="D19" s="171"/>
      <c r="E19" s="171"/>
      <c r="F19" s="171" t="str">
        <f t="shared" si="0"/>
        <v>BHVO_12</v>
      </c>
      <c r="G19" s="177">
        <f t="shared" si="1"/>
        <v>1.1009740259740259</v>
      </c>
    </row>
    <row r="20" spans="1:7" x14ac:dyDescent="0.2">
      <c r="A20" s="169" t="s">
        <v>496</v>
      </c>
      <c r="B20" s="178">
        <f t="shared" ref="B20:C20" si="2">AVERAGE(B8:B19)</f>
        <v>338.2833333333333</v>
      </c>
      <c r="C20" s="178">
        <f t="shared" si="2"/>
        <v>10.074999999999999</v>
      </c>
      <c r="D20" s="171"/>
      <c r="E20" s="171"/>
      <c r="F20" s="173" t="s">
        <v>606</v>
      </c>
      <c r="G20" s="175">
        <f t="shared" ref="G20" si="3">AVERAGE(G8:G19)</f>
        <v>1.0983225108225108</v>
      </c>
    </row>
    <row r="21" spans="1:7" x14ac:dyDescent="0.2">
      <c r="A21" s="169" t="s">
        <v>498</v>
      </c>
      <c r="B21" s="179">
        <f>STDEV(B8:B19)/B20</f>
        <v>1.9132349045328415E-2</v>
      </c>
      <c r="C21" s="174"/>
      <c r="D21" s="171"/>
      <c r="E21" s="171"/>
      <c r="F21" s="171"/>
      <c r="G21" s="171"/>
    </row>
    <row r="22" spans="1:7" x14ac:dyDescent="0.2">
      <c r="A22" s="172"/>
      <c r="B22" s="171"/>
      <c r="C22" s="171"/>
      <c r="D22" s="171"/>
      <c r="E22" s="171"/>
      <c r="F22" s="171"/>
      <c r="G22" s="171"/>
    </row>
    <row r="23" spans="1:7" x14ac:dyDescent="0.2">
      <c r="A23" s="172"/>
      <c r="B23" s="171"/>
      <c r="C23" s="171"/>
      <c r="D23" s="171"/>
      <c r="E23" s="171"/>
      <c r="F23" s="171"/>
      <c r="G23" s="171"/>
    </row>
    <row r="24" spans="1:7" ht="18" x14ac:dyDescent="0.2">
      <c r="A24" s="169" t="s">
        <v>481</v>
      </c>
      <c r="B24" s="170" t="s">
        <v>1059</v>
      </c>
      <c r="C24" s="170" t="s">
        <v>776</v>
      </c>
      <c r="D24" s="171"/>
      <c r="E24" s="171"/>
      <c r="F24" s="171"/>
      <c r="G24" s="171"/>
    </row>
    <row r="25" spans="1:7" x14ac:dyDescent="0.2">
      <c r="A25" s="172"/>
      <c r="B25" s="159">
        <v>425</v>
      </c>
      <c r="C25" s="159">
        <v>18</v>
      </c>
      <c r="D25" s="171"/>
      <c r="E25" s="171"/>
      <c r="F25" s="171"/>
      <c r="G25" s="171"/>
    </row>
    <row r="26" spans="1:7" x14ac:dyDescent="0.2">
      <c r="A26" s="172"/>
      <c r="B26" s="171"/>
      <c r="C26" s="171"/>
      <c r="D26" s="171"/>
      <c r="E26" s="171"/>
      <c r="F26" s="171"/>
      <c r="G26" s="171"/>
    </row>
    <row r="27" spans="1:7" x14ac:dyDescent="0.2">
      <c r="A27" s="172"/>
      <c r="B27" s="176" t="s">
        <v>1060</v>
      </c>
      <c r="C27" s="176" t="s">
        <v>776</v>
      </c>
      <c r="D27" s="171"/>
      <c r="E27" s="171"/>
      <c r="F27" s="171"/>
      <c r="G27" s="171"/>
    </row>
    <row r="28" spans="1:7" x14ac:dyDescent="0.2">
      <c r="A28" s="172" t="s">
        <v>482</v>
      </c>
      <c r="B28" s="171">
        <v>430</v>
      </c>
      <c r="C28" s="171">
        <v>11</v>
      </c>
      <c r="D28" s="171"/>
      <c r="E28" s="171"/>
      <c r="F28" s="171" t="str">
        <f t="shared" ref="F28:F39" si="4">A28</f>
        <v>BCR_1</v>
      </c>
      <c r="G28" s="177">
        <f t="shared" ref="G28:G39" si="5">B28/B$25</f>
        <v>1.0117647058823529</v>
      </c>
    </row>
    <row r="29" spans="1:7" x14ac:dyDescent="0.2">
      <c r="A29" s="172" t="s">
        <v>483</v>
      </c>
      <c r="B29" s="171">
        <v>416</v>
      </c>
      <c r="C29" s="171">
        <v>11</v>
      </c>
      <c r="D29" s="171"/>
      <c r="E29" s="171"/>
      <c r="F29" s="171" t="str">
        <f t="shared" si="4"/>
        <v>BCR_2</v>
      </c>
      <c r="G29" s="177">
        <f t="shared" si="5"/>
        <v>0.97882352941176476</v>
      </c>
    </row>
    <row r="30" spans="1:7" x14ac:dyDescent="0.2">
      <c r="A30" s="172" t="s">
        <v>484</v>
      </c>
      <c r="B30" s="171">
        <v>422</v>
      </c>
      <c r="C30" s="171">
        <v>11</v>
      </c>
      <c r="D30" s="171"/>
      <c r="E30" s="171"/>
      <c r="F30" s="171" t="str">
        <f t="shared" si="4"/>
        <v>BCR_3</v>
      </c>
      <c r="G30" s="177">
        <f t="shared" si="5"/>
        <v>0.99294117647058822</v>
      </c>
    </row>
    <row r="31" spans="1:7" x14ac:dyDescent="0.2">
      <c r="A31" s="172" t="s">
        <v>485</v>
      </c>
      <c r="B31" s="171">
        <v>432</v>
      </c>
      <c r="C31" s="171">
        <v>15</v>
      </c>
      <c r="D31" s="171"/>
      <c r="E31" s="171"/>
      <c r="F31" s="171" t="str">
        <f t="shared" si="4"/>
        <v>BCR_4</v>
      </c>
      <c r="G31" s="177">
        <f t="shared" si="5"/>
        <v>1.016470588235294</v>
      </c>
    </row>
    <row r="32" spans="1:7" x14ac:dyDescent="0.2">
      <c r="A32" s="172" t="s">
        <v>486</v>
      </c>
      <c r="B32" s="171">
        <v>423</v>
      </c>
      <c r="C32" s="171">
        <v>14</v>
      </c>
      <c r="D32" s="171"/>
      <c r="E32" s="171"/>
      <c r="F32" s="171" t="str">
        <f t="shared" si="4"/>
        <v>BCR_5</v>
      </c>
      <c r="G32" s="177">
        <f t="shared" si="5"/>
        <v>0.99529411764705877</v>
      </c>
    </row>
    <row r="33" spans="1:7" x14ac:dyDescent="0.2">
      <c r="A33" s="172" t="s">
        <v>487</v>
      </c>
      <c r="B33" s="171">
        <v>422</v>
      </c>
      <c r="C33" s="171">
        <v>12</v>
      </c>
      <c r="D33" s="171"/>
      <c r="E33" s="171"/>
      <c r="F33" s="171" t="str">
        <f t="shared" si="4"/>
        <v>BCR_6</v>
      </c>
      <c r="G33" s="177">
        <f t="shared" si="5"/>
        <v>0.99294117647058822</v>
      </c>
    </row>
    <row r="34" spans="1:7" x14ac:dyDescent="0.2">
      <c r="A34" s="172" t="s">
        <v>488</v>
      </c>
      <c r="B34" s="171">
        <v>436</v>
      </c>
      <c r="C34" s="171">
        <v>11</v>
      </c>
      <c r="D34" s="171"/>
      <c r="E34" s="171"/>
      <c r="F34" s="171" t="str">
        <f t="shared" si="4"/>
        <v>BCR_7</v>
      </c>
      <c r="G34" s="177">
        <f t="shared" si="5"/>
        <v>1.0258823529411765</v>
      </c>
    </row>
    <row r="35" spans="1:7" x14ac:dyDescent="0.2">
      <c r="A35" s="172" t="s">
        <v>489</v>
      </c>
      <c r="B35" s="171">
        <v>432</v>
      </c>
      <c r="C35" s="171">
        <v>12</v>
      </c>
      <c r="D35" s="171"/>
      <c r="E35" s="171"/>
      <c r="F35" s="171" t="str">
        <f t="shared" si="4"/>
        <v>BCR_8</v>
      </c>
      <c r="G35" s="177">
        <f t="shared" si="5"/>
        <v>1.016470588235294</v>
      </c>
    </row>
    <row r="36" spans="1:7" x14ac:dyDescent="0.2">
      <c r="A36" s="172" t="s">
        <v>490</v>
      </c>
      <c r="B36" s="171">
        <v>434</v>
      </c>
      <c r="C36" s="171">
        <v>12</v>
      </c>
      <c r="D36" s="171"/>
      <c r="E36" s="171"/>
      <c r="F36" s="171" t="str">
        <f t="shared" si="4"/>
        <v>BCR_9</v>
      </c>
      <c r="G36" s="177">
        <f t="shared" si="5"/>
        <v>1.0211764705882354</v>
      </c>
    </row>
    <row r="37" spans="1:7" x14ac:dyDescent="0.2">
      <c r="A37" s="172" t="s">
        <v>491</v>
      </c>
      <c r="B37" s="171">
        <v>425</v>
      </c>
      <c r="C37" s="171">
        <v>13</v>
      </c>
      <c r="D37" s="171"/>
      <c r="E37" s="171"/>
      <c r="F37" s="171" t="str">
        <f t="shared" si="4"/>
        <v>BCR_10</v>
      </c>
      <c r="G37" s="177">
        <f t="shared" si="5"/>
        <v>1</v>
      </c>
    </row>
    <row r="38" spans="1:7" x14ac:dyDescent="0.2">
      <c r="A38" s="172" t="s">
        <v>492</v>
      </c>
      <c r="B38" s="171">
        <v>436</v>
      </c>
      <c r="C38" s="171">
        <v>13</v>
      </c>
      <c r="D38" s="171"/>
      <c r="E38" s="171"/>
      <c r="F38" s="171" t="str">
        <f t="shared" si="4"/>
        <v>BCR_11</v>
      </c>
      <c r="G38" s="177">
        <f t="shared" si="5"/>
        <v>1.0258823529411765</v>
      </c>
    </row>
    <row r="39" spans="1:7" x14ac:dyDescent="0.2">
      <c r="A39" s="172" t="s">
        <v>493</v>
      </c>
      <c r="B39" s="171">
        <v>434</v>
      </c>
      <c r="C39" s="171">
        <v>12</v>
      </c>
      <c r="D39" s="171"/>
      <c r="E39" s="171"/>
      <c r="F39" s="171" t="str">
        <f t="shared" si="4"/>
        <v>BCR_12</v>
      </c>
      <c r="G39" s="177">
        <f t="shared" si="5"/>
        <v>1.0211764705882354</v>
      </c>
    </row>
    <row r="40" spans="1:7" x14ac:dyDescent="0.2">
      <c r="A40" s="169" t="s">
        <v>496</v>
      </c>
      <c r="B40" s="178">
        <f t="shared" ref="B40:C40" si="6">AVERAGE(B28:B39)</f>
        <v>428.5</v>
      </c>
      <c r="C40" s="178">
        <f t="shared" si="6"/>
        <v>12.25</v>
      </c>
      <c r="D40" s="171"/>
      <c r="E40" s="171"/>
      <c r="F40" s="173" t="s">
        <v>606</v>
      </c>
      <c r="G40" s="175">
        <f t="shared" ref="G40" si="7">AVERAGE(G28:G39)</f>
        <v>1.0082352941176469</v>
      </c>
    </row>
    <row r="41" spans="1:7" x14ac:dyDescent="0.2">
      <c r="A41" s="180" t="s">
        <v>498</v>
      </c>
      <c r="B41" s="181">
        <f>STDEV(B28:B39)/B40</f>
        <v>1.5464162209943287E-2</v>
      </c>
      <c r="C41" s="182"/>
      <c r="D41" s="183"/>
      <c r="E41" s="183"/>
      <c r="F41" s="183"/>
      <c r="G41" s="183"/>
    </row>
    <row r="45" spans="1:7" x14ac:dyDescent="0.2">
      <c r="A45" s="168" t="s">
        <v>586</v>
      </c>
      <c r="B45" s="141"/>
      <c r="C45" s="141"/>
      <c r="D45" s="141"/>
      <c r="E45" s="141"/>
      <c r="F45" s="141"/>
      <c r="G45" s="141"/>
    </row>
    <row r="46" spans="1:7" ht="18" x14ac:dyDescent="0.2">
      <c r="A46" s="184" t="s">
        <v>499</v>
      </c>
      <c r="B46" s="170" t="s">
        <v>1059</v>
      </c>
      <c r="C46" s="170" t="s">
        <v>776</v>
      </c>
      <c r="D46" s="76"/>
      <c r="E46" s="76"/>
      <c r="F46" s="76"/>
      <c r="G46" s="76"/>
    </row>
    <row r="47" spans="1:7" x14ac:dyDescent="0.2">
      <c r="A47" s="148"/>
      <c r="B47" s="173">
        <v>308</v>
      </c>
      <c r="C47" s="173">
        <v>19</v>
      </c>
      <c r="D47" s="76"/>
      <c r="E47" s="76"/>
      <c r="F47" s="173"/>
      <c r="G47" s="185"/>
    </row>
    <row r="48" spans="1:7" x14ac:dyDescent="0.2">
      <c r="A48" s="148"/>
      <c r="B48" s="76"/>
      <c r="C48" s="76"/>
      <c r="D48" s="76"/>
      <c r="E48" s="76"/>
      <c r="F48" s="76"/>
      <c r="G48" s="76"/>
    </row>
    <row r="49" spans="1:7" x14ac:dyDescent="0.2">
      <c r="A49" s="148"/>
      <c r="B49" s="176" t="s">
        <v>1060</v>
      </c>
      <c r="C49" s="176" t="s">
        <v>776</v>
      </c>
      <c r="D49" s="76"/>
      <c r="E49" s="76"/>
      <c r="F49" s="76"/>
      <c r="G49" s="76"/>
    </row>
    <row r="50" spans="1:7" x14ac:dyDescent="0.2">
      <c r="A50" s="148" t="s">
        <v>500</v>
      </c>
      <c r="B50" s="76">
        <v>334</v>
      </c>
      <c r="C50" s="76">
        <v>10</v>
      </c>
      <c r="D50" s="76"/>
      <c r="E50" s="76"/>
      <c r="F50" s="76" t="str">
        <f t="shared" ref="F50:F61" si="8">A50</f>
        <v>BHVO_1</v>
      </c>
      <c r="G50" s="186">
        <f t="shared" ref="G50:G61" si="9">B50/B$5</f>
        <v>1.0844155844155845</v>
      </c>
    </row>
    <row r="51" spans="1:7" x14ac:dyDescent="0.2">
      <c r="A51" s="148" t="s">
        <v>501</v>
      </c>
      <c r="B51" s="76">
        <v>331.3</v>
      </c>
      <c r="C51" s="76">
        <v>9.4</v>
      </c>
      <c r="D51" s="76"/>
      <c r="E51" s="76"/>
      <c r="F51" s="76" t="str">
        <f t="shared" si="8"/>
        <v>BHVO_2</v>
      </c>
      <c r="G51" s="186">
        <f t="shared" si="9"/>
        <v>1.0756493506493507</v>
      </c>
    </row>
    <row r="52" spans="1:7" x14ac:dyDescent="0.2">
      <c r="A52" s="148" t="s">
        <v>502</v>
      </c>
      <c r="B52" s="76">
        <v>329</v>
      </c>
      <c r="C52" s="76">
        <v>9.5</v>
      </c>
      <c r="D52" s="76"/>
      <c r="E52" s="76"/>
      <c r="F52" s="76" t="str">
        <f t="shared" si="8"/>
        <v>BHVO_3</v>
      </c>
      <c r="G52" s="186">
        <f t="shared" si="9"/>
        <v>1.0681818181818181</v>
      </c>
    </row>
    <row r="53" spans="1:7" x14ac:dyDescent="0.2">
      <c r="A53" s="148" t="s">
        <v>503</v>
      </c>
      <c r="B53" s="76">
        <v>339</v>
      </c>
      <c r="C53" s="76">
        <v>12</v>
      </c>
      <c r="D53" s="76"/>
      <c r="E53" s="76"/>
      <c r="F53" s="76" t="str">
        <f t="shared" si="8"/>
        <v>BHVO_4</v>
      </c>
      <c r="G53" s="186">
        <f t="shared" si="9"/>
        <v>1.1006493506493507</v>
      </c>
    </row>
    <row r="54" spans="1:7" x14ac:dyDescent="0.2">
      <c r="A54" s="148" t="s">
        <v>504</v>
      </c>
      <c r="B54" s="76">
        <v>332</v>
      </c>
      <c r="C54" s="76">
        <v>11</v>
      </c>
      <c r="D54" s="76"/>
      <c r="E54" s="76"/>
      <c r="F54" s="76" t="str">
        <f t="shared" si="8"/>
        <v>BHVO_5</v>
      </c>
      <c r="G54" s="186">
        <f t="shared" si="9"/>
        <v>1.0779220779220779</v>
      </c>
    </row>
    <row r="55" spans="1:7" x14ac:dyDescent="0.2">
      <c r="A55" s="148" t="s">
        <v>505</v>
      </c>
      <c r="B55" s="76">
        <v>327</v>
      </c>
      <c r="C55" s="76">
        <v>13</v>
      </c>
      <c r="D55" s="76"/>
      <c r="E55" s="76"/>
      <c r="F55" s="76" t="str">
        <f t="shared" si="8"/>
        <v>BHVO_6</v>
      </c>
      <c r="G55" s="186">
        <f t="shared" si="9"/>
        <v>1.0616883116883118</v>
      </c>
    </row>
    <row r="56" spans="1:7" x14ac:dyDescent="0.2">
      <c r="A56" s="148" t="s">
        <v>506</v>
      </c>
      <c r="B56" s="76">
        <v>347</v>
      </c>
      <c r="C56" s="76">
        <v>13</v>
      </c>
      <c r="D56" s="76"/>
      <c r="E56" s="76"/>
      <c r="F56" s="76" t="str">
        <f t="shared" si="8"/>
        <v>BHVO_7</v>
      </c>
      <c r="G56" s="186">
        <f t="shared" si="9"/>
        <v>1.1266233766233766</v>
      </c>
    </row>
    <row r="57" spans="1:7" x14ac:dyDescent="0.2">
      <c r="A57" s="148" t="s">
        <v>507</v>
      </c>
      <c r="B57" s="76">
        <v>334</v>
      </c>
      <c r="C57" s="76">
        <v>10</v>
      </c>
      <c r="D57" s="76"/>
      <c r="E57" s="76"/>
      <c r="F57" s="76" t="str">
        <f t="shared" si="8"/>
        <v>BHVO_8</v>
      </c>
      <c r="G57" s="186">
        <f t="shared" si="9"/>
        <v>1.0844155844155845</v>
      </c>
    </row>
    <row r="58" spans="1:7" x14ac:dyDescent="0.2">
      <c r="A58" s="148" t="s">
        <v>508</v>
      </c>
      <c r="B58" s="76">
        <v>331.6</v>
      </c>
      <c r="C58" s="76">
        <v>9.8000000000000007</v>
      </c>
      <c r="D58" s="76"/>
      <c r="E58" s="76"/>
      <c r="F58" s="76" t="str">
        <f t="shared" si="8"/>
        <v>BHVO_9</v>
      </c>
      <c r="G58" s="186">
        <f t="shared" si="9"/>
        <v>1.0766233766233766</v>
      </c>
    </row>
    <row r="59" spans="1:7" x14ac:dyDescent="0.2">
      <c r="A59" s="148" t="s">
        <v>509</v>
      </c>
      <c r="B59" s="76">
        <v>326.3</v>
      </c>
      <c r="C59" s="76">
        <v>9</v>
      </c>
      <c r="D59" s="76"/>
      <c r="E59" s="76"/>
      <c r="F59" s="76" t="str">
        <f t="shared" si="8"/>
        <v>BHVO_10</v>
      </c>
      <c r="G59" s="186">
        <f t="shared" si="9"/>
        <v>1.0594155844155844</v>
      </c>
    </row>
    <row r="60" spans="1:7" x14ac:dyDescent="0.2">
      <c r="A60" s="148" t="s">
        <v>510</v>
      </c>
      <c r="B60" s="76">
        <v>339.4</v>
      </c>
      <c r="C60" s="76">
        <v>8.8000000000000007</v>
      </c>
      <c r="D60" s="76"/>
      <c r="E60" s="76"/>
      <c r="F60" s="76" t="str">
        <f t="shared" si="8"/>
        <v>BHVO_11</v>
      </c>
      <c r="G60" s="186">
        <f t="shared" si="9"/>
        <v>1.1019480519480518</v>
      </c>
    </row>
    <row r="61" spans="1:7" x14ac:dyDescent="0.2">
      <c r="A61" s="148" t="s">
        <v>511</v>
      </c>
      <c r="B61" s="76">
        <v>342</v>
      </c>
      <c r="C61" s="76">
        <v>11</v>
      </c>
      <c r="D61" s="76"/>
      <c r="E61" s="76"/>
      <c r="F61" s="76" t="str">
        <f t="shared" si="8"/>
        <v>BHVO_12</v>
      </c>
      <c r="G61" s="186">
        <f t="shared" si="9"/>
        <v>1.1103896103896105</v>
      </c>
    </row>
    <row r="62" spans="1:7" x14ac:dyDescent="0.2">
      <c r="A62" s="184" t="s">
        <v>496</v>
      </c>
      <c r="B62" s="187">
        <f t="shared" ref="B62:C62" si="10">AVERAGE(B50:B61)</f>
        <v>334.38333333333338</v>
      </c>
      <c r="C62" s="187">
        <f t="shared" si="10"/>
        <v>10.541666666666666</v>
      </c>
      <c r="D62" s="76"/>
      <c r="E62" s="76"/>
      <c r="F62" s="173" t="s">
        <v>606</v>
      </c>
      <c r="G62" s="185">
        <f t="shared" ref="G62" si="11">AVERAGE(G50:G61)</f>
        <v>1.0856601731601732</v>
      </c>
    </row>
    <row r="63" spans="1:7" x14ac:dyDescent="0.2">
      <c r="A63" s="184" t="s">
        <v>498</v>
      </c>
      <c r="B63" s="113">
        <f>STDEV(B50:B61)/B62</f>
        <v>1.8822230521256169E-2</v>
      </c>
      <c r="C63" s="173"/>
      <c r="D63" s="76"/>
      <c r="E63" s="76"/>
      <c r="F63" s="76"/>
      <c r="G63" s="76"/>
    </row>
    <row r="64" spans="1:7" x14ac:dyDescent="0.2">
      <c r="A64" s="148"/>
      <c r="B64" s="76"/>
      <c r="C64" s="76"/>
      <c r="D64" s="76"/>
      <c r="E64" s="76"/>
      <c r="F64" s="76"/>
      <c r="G64" s="76"/>
    </row>
    <row r="65" spans="1:7" x14ac:dyDescent="0.2">
      <c r="A65" s="148"/>
      <c r="B65" s="76"/>
      <c r="C65" s="76"/>
      <c r="D65" s="76"/>
      <c r="E65" s="76"/>
      <c r="F65" s="76"/>
      <c r="G65" s="76"/>
    </row>
    <row r="66" spans="1:7" ht="18" x14ac:dyDescent="0.2">
      <c r="A66" s="184" t="s">
        <v>481</v>
      </c>
      <c r="B66" s="170" t="s">
        <v>1059</v>
      </c>
      <c r="C66" s="170" t="s">
        <v>776</v>
      </c>
      <c r="D66" s="76"/>
      <c r="E66" s="76"/>
      <c r="F66" s="76"/>
      <c r="G66" s="76"/>
    </row>
    <row r="67" spans="1:7" x14ac:dyDescent="0.2">
      <c r="A67" s="148"/>
      <c r="B67" s="173">
        <v>425</v>
      </c>
      <c r="C67" s="173">
        <v>18</v>
      </c>
      <c r="D67" s="76"/>
      <c r="E67" s="76"/>
      <c r="F67" s="76"/>
      <c r="G67" s="76"/>
    </row>
    <row r="68" spans="1:7" x14ac:dyDescent="0.2">
      <c r="A68" s="148"/>
      <c r="B68" s="76"/>
      <c r="C68" s="76"/>
      <c r="D68" s="76"/>
      <c r="E68" s="76"/>
      <c r="F68" s="76"/>
      <c r="G68" s="76"/>
    </row>
    <row r="69" spans="1:7" x14ac:dyDescent="0.2">
      <c r="A69" s="148"/>
      <c r="B69" s="176" t="s">
        <v>1060</v>
      </c>
      <c r="C69" s="176" t="s">
        <v>776</v>
      </c>
      <c r="D69" s="76"/>
      <c r="E69" s="76"/>
      <c r="F69" s="76"/>
      <c r="G69" s="76"/>
    </row>
    <row r="70" spans="1:7" x14ac:dyDescent="0.2">
      <c r="A70" s="148" t="s">
        <v>482</v>
      </c>
      <c r="B70" s="76">
        <v>410</v>
      </c>
      <c r="C70" s="76">
        <v>12</v>
      </c>
      <c r="D70" s="76"/>
      <c r="E70" s="76"/>
      <c r="F70" s="76" t="str">
        <f t="shared" ref="F70:F81" si="12">A70</f>
        <v>BCR_1</v>
      </c>
      <c r="G70" s="186">
        <f t="shared" ref="G70:G81" si="13">B70/B$25</f>
        <v>0.96470588235294119</v>
      </c>
    </row>
    <row r="71" spans="1:7" x14ac:dyDescent="0.2">
      <c r="A71" s="148" t="s">
        <v>483</v>
      </c>
      <c r="B71" s="76">
        <v>411.6</v>
      </c>
      <c r="C71" s="76">
        <v>8.6999999999999993</v>
      </c>
      <c r="D71" s="76"/>
      <c r="E71" s="76"/>
      <c r="F71" s="76" t="str">
        <f t="shared" si="12"/>
        <v>BCR_2</v>
      </c>
      <c r="G71" s="186">
        <f t="shared" si="13"/>
        <v>0.96847058823529419</v>
      </c>
    </row>
    <row r="72" spans="1:7" x14ac:dyDescent="0.2">
      <c r="A72" s="148" t="s">
        <v>484</v>
      </c>
      <c r="B72" s="76">
        <v>426</v>
      </c>
      <c r="C72" s="76">
        <v>12</v>
      </c>
      <c r="D72" s="76"/>
      <c r="E72" s="76"/>
      <c r="F72" s="76" t="str">
        <f t="shared" si="12"/>
        <v>BCR_3</v>
      </c>
      <c r="G72" s="186">
        <f t="shared" si="13"/>
        <v>1.0023529411764707</v>
      </c>
    </row>
    <row r="73" spans="1:7" x14ac:dyDescent="0.2">
      <c r="A73" s="148" t="s">
        <v>485</v>
      </c>
      <c r="B73" s="76">
        <v>413</v>
      </c>
      <c r="C73" s="76">
        <v>10</v>
      </c>
      <c r="D73" s="76"/>
      <c r="E73" s="76"/>
      <c r="F73" s="76" t="str">
        <f t="shared" si="12"/>
        <v>BCR_4</v>
      </c>
      <c r="G73" s="186">
        <f t="shared" si="13"/>
        <v>0.97176470588235297</v>
      </c>
    </row>
    <row r="74" spans="1:7" x14ac:dyDescent="0.2">
      <c r="A74" s="148" t="s">
        <v>486</v>
      </c>
      <c r="B74" s="76">
        <v>409</v>
      </c>
      <c r="C74" s="76">
        <v>12</v>
      </c>
      <c r="D74" s="76"/>
      <c r="E74" s="76"/>
      <c r="F74" s="76" t="str">
        <f t="shared" si="12"/>
        <v>BCR_5</v>
      </c>
      <c r="G74" s="186">
        <f t="shared" si="13"/>
        <v>0.96235294117647063</v>
      </c>
    </row>
    <row r="75" spans="1:7" x14ac:dyDescent="0.2">
      <c r="A75" s="148" t="s">
        <v>487</v>
      </c>
      <c r="B75" s="76">
        <v>414</v>
      </c>
      <c r="C75" s="76">
        <v>11</v>
      </c>
      <c r="D75" s="76"/>
      <c r="E75" s="76"/>
      <c r="F75" s="76" t="str">
        <f t="shared" si="12"/>
        <v>BCR_6</v>
      </c>
      <c r="G75" s="186">
        <f t="shared" si="13"/>
        <v>0.97411764705882353</v>
      </c>
    </row>
    <row r="76" spans="1:7" x14ac:dyDescent="0.2">
      <c r="A76" s="148" t="s">
        <v>488</v>
      </c>
      <c r="B76" s="76">
        <v>406</v>
      </c>
      <c r="C76" s="76">
        <v>10</v>
      </c>
      <c r="D76" s="76"/>
      <c r="E76" s="76"/>
      <c r="F76" s="76" t="str">
        <f t="shared" si="12"/>
        <v>BCR_7</v>
      </c>
      <c r="G76" s="186">
        <f t="shared" si="13"/>
        <v>0.95529411764705885</v>
      </c>
    </row>
    <row r="77" spans="1:7" x14ac:dyDescent="0.2">
      <c r="A77" s="148" t="s">
        <v>489</v>
      </c>
      <c r="B77" s="76">
        <v>404</v>
      </c>
      <c r="C77" s="76">
        <v>12</v>
      </c>
      <c r="D77" s="76"/>
      <c r="E77" s="76"/>
      <c r="F77" s="76" t="str">
        <f t="shared" si="12"/>
        <v>BCR_8</v>
      </c>
      <c r="G77" s="186">
        <f t="shared" si="13"/>
        <v>0.95058823529411762</v>
      </c>
    </row>
    <row r="78" spans="1:7" x14ac:dyDescent="0.2">
      <c r="A78" s="148" t="s">
        <v>490</v>
      </c>
      <c r="B78" s="76">
        <v>403</v>
      </c>
      <c r="C78" s="76">
        <v>10</v>
      </c>
      <c r="D78" s="76"/>
      <c r="E78" s="76"/>
      <c r="F78" s="76" t="str">
        <f t="shared" si="12"/>
        <v>BCR_9</v>
      </c>
      <c r="G78" s="186">
        <f t="shared" si="13"/>
        <v>0.94823529411764707</v>
      </c>
    </row>
    <row r="79" spans="1:7" x14ac:dyDescent="0.2">
      <c r="A79" s="148" t="s">
        <v>491</v>
      </c>
      <c r="B79" s="76">
        <v>405.8</v>
      </c>
      <c r="C79" s="76">
        <v>9.6</v>
      </c>
      <c r="D79" s="76"/>
      <c r="E79" s="76"/>
      <c r="F79" s="76" t="str">
        <f t="shared" si="12"/>
        <v>BCR_10</v>
      </c>
      <c r="G79" s="186">
        <f t="shared" si="13"/>
        <v>0.95482352941176474</v>
      </c>
    </row>
    <row r="80" spans="1:7" x14ac:dyDescent="0.2">
      <c r="A80" s="148" t="s">
        <v>492</v>
      </c>
      <c r="B80" s="76">
        <v>417</v>
      </c>
      <c r="C80" s="76">
        <v>13</v>
      </c>
      <c r="D80" s="76"/>
      <c r="E80" s="76"/>
      <c r="F80" s="76" t="str">
        <f t="shared" si="12"/>
        <v>BCR_11</v>
      </c>
      <c r="G80" s="186">
        <f t="shared" si="13"/>
        <v>0.98117647058823532</v>
      </c>
    </row>
    <row r="81" spans="1:7" x14ac:dyDescent="0.2">
      <c r="A81" s="148" t="s">
        <v>493</v>
      </c>
      <c r="B81" s="76">
        <v>407</v>
      </c>
      <c r="C81" s="76">
        <v>11</v>
      </c>
      <c r="D81" s="76"/>
      <c r="E81" s="76"/>
      <c r="F81" s="76" t="str">
        <f t="shared" si="12"/>
        <v>BCR_12</v>
      </c>
      <c r="G81" s="186">
        <f t="shared" si="13"/>
        <v>0.95764705882352941</v>
      </c>
    </row>
    <row r="82" spans="1:7" x14ac:dyDescent="0.2">
      <c r="A82" s="184" t="s">
        <v>496</v>
      </c>
      <c r="B82" s="187">
        <f t="shared" ref="B82:C82" si="14">AVERAGE(B70:B81)</f>
        <v>410.5333333333333</v>
      </c>
      <c r="C82" s="187">
        <f t="shared" si="14"/>
        <v>10.941666666666668</v>
      </c>
      <c r="D82" s="76"/>
      <c r="E82" s="76"/>
      <c r="F82" s="173" t="s">
        <v>606</v>
      </c>
      <c r="G82" s="185">
        <f t="shared" ref="G82" si="15">AVERAGE(G70:G81)</f>
        <v>0.96596078431372545</v>
      </c>
    </row>
    <row r="83" spans="1:7" x14ac:dyDescent="0.2">
      <c r="A83" s="188" t="s">
        <v>498</v>
      </c>
      <c r="B83" s="117">
        <f>STDEV(B70:B81)/B82</f>
        <v>1.5714001910734021E-2</v>
      </c>
      <c r="C83" s="189"/>
      <c r="D83" s="165"/>
      <c r="E83" s="165"/>
      <c r="F83" s="165"/>
      <c r="G83" s="165"/>
    </row>
    <row r="87" spans="1:7" x14ac:dyDescent="0.2">
      <c r="A87" s="168" t="s">
        <v>608</v>
      </c>
      <c r="B87" s="141"/>
      <c r="C87" s="141"/>
      <c r="D87" s="141"/>
      <c r="E87" s="141"/>
      <c r="F87" s="141"/>
      <c r="G87" s="141"/>
    </row>
    <row r="88" spans="1:7" ht="18" x14ac:dyDescent="0.2">
      <c r="A88" s="184" t="s">
        <v>499</v>
      </c>
      <c r="B88" s="170" t="s">
        <v>1059</v>
      </c>
      <c r="C88" s="170" t="s">
        <v>776</v>
      </c>
      <c r="D88" s="76"/>
      <c r="E88" s="76"/>
      <c r="F88" s="76"/>
      <c r="G88" s="76"/>
    </row>
    <row r="89" spans="1:7" x14ac:dyDescent="0.2">
      <c r="A89" s="148"/>
      <c r="B89" s="173">
        <v>308</v>
      </c>
      <c r="C89" s="173">
        <v>19</v>
      </c>
      <c r="D89" s="76"/>
      <c r="E89" s="76"/>
      <c r="F89" s="76"/>
      <c r="G89" s="76"/>
    </row>
    <row r="90" spans="1:7" x14ac:dyDescent="0.2">
      <c r="A90" s="148"/>
      <c r="B90" s="76"/>
      <c r="C90" s="76"/>
      <c r="D90" s="76"/>
      <c r="E90" s="76"/>
      <c r="F90" s="76"/>
      <c r="G90" s="76"/>
    </row>
    <row r="91" spans="1:7" x14ac:dyDescent="0.2">
      <c r="A91" s="148"/>
      <c r="B91" s="176" t="s">
        <v>1060</v>
      </c>
      <c r="C91" s="176" t="s">
        <v>776</v>
      </c>
      <c r="D91" s="76"/>
      <c r="E91" s="76"/>
      <c r="F91" s="76"/>
      <c r="G91" s="76"/>
    </row>
    <row r="92" spans="1:7" x14ac:dyDescent="0.2">
      <c r="A92" s="148" t="s">
        <v>500</v>
      </c>
      <c r="B92" s="186">
        <v>322</v>
      </c>
      <c r="C92" s="186">
        <v>15</v>
      </c>
      <c r="D92" s="186"/>
      <c r="E92" s="186"/>
      <c r="F92" s="186" t="s">
        <v>500</v>
      </c>
      <c r="G92" s="186">
        <v>1.0454545454545454</v>
      </c>
    </row>
    <row r="93" spans="1:7" x14ac:dyDescent="0.2">
      <c r="A93" s="148" t="s">
        <v>501</v>
      </c>
      <c r="B93" s="186">
        <v>319</v>
      </c>
      <c r="C93" s="186">
        <v>10</v>
      </c>
      <c r="D93" s="186"/>
      <c r="E93" s="186"/>
      <c r="F93" s="186" t="s">
        <v>501</v>
      </c>
      <c r="G93" s="186">
        <v>1.0357142857142858</v>
      </c>
    </row>
    <row r="94" spans="1:7" x14ac:dyDescent="0.2">
      <c r="A94" s="148" t="s">
        <v>502</v>
      </c>
      <c r="B94" s="186">
        <v>341</v>
      </c>
      <c r="C94" s="186">
        <v>13</v>
      </c>
      <c r="D94" s="186"/>
      <c r="E94" s="186"/>
      <c r="F94" s="186" t="s">
        <v>502</v>
      </c>
      <c r="G94" s="186">
        <v>1.1071428571428572</v>
      </c>
    </row>
    <row r="95" spans="1:7" x14ac:dyDescent="0.2">
      <c r="A95" s="148" t="s">
        <v>503</v>
      </c>
      <c r="B95" s="186">
        <v>349</v>
      </c>
      <c r="C95" s="186">
        <v>11</v>
      </c>
      <c r="D95" s="186"/>
      <c r="E95" s="186"/>
      <c r="F95" s="186" t="s">
        <v>503</v>
      </c>
      <c r="G95" s="186">
        <v>1.1331168831168832</v>
      </c>
    </row>
    <row r="96" spans="1:7" x14ac:dyDescent="0.2">
      <c r="A96" s="148" t="s">
        <v>504</v>
      </c>
      <c r="B96" s="186">
        <v>339</v>
      </c>
      <c r="C96" s="186">
        <v>13</v>
      </c>
      <c r="D96" s="186"/>
      <c r="E96" s="186"/>
      <c r="F96" s="186" t="s">
        <v>504</v>
      </c>
      <c r="G96" s="186">
        <v>1.1006493506493507</v>
      </c>
    </row>
    <row r="97" spans="1:7" x14ac:dyDescent="0.2">
      <c r="A97" s="148" t="s">
        <v>505</v>
      </c>
      <c r="B97" s="186">
        <v>344</v>
      </c>
      <c r="C97" s="186">
        <v>14</v>
      </c>
      <c r="D97" s="186"/>
      <c r="E97" s="186"/>
      <c r="F97" s="186" t="s">
        <v>505</v>
      </c>
      <c r="G97" s="186">
        <v>1.1168831168831168</v>
      </c>
    </row>
    <row r="98" spans="1:7" x14ac:dyDescent="0.2">
      <c r="A98" s="148" t="s">
        <v>506</v>
      </c>
      <c r="B98" s="186">
        <v>349</v>
      </c>
      <c r="C98" s="186">
        <v>15</v>
      </c>
      <c r="D98" s="186"/>
      <c r="E98" s="186"/>
      <c r="F98" s="186" t="s">
        <v>506</v>
      </c>
      <c r="G98" s="186">
        <v>1.1331168831168832</v>
      </c>
    </row>
    <row r="99" spans="1:7" x14ac:dyDescent="0.2">
      <c r="A99" s="148" t="s">
        <v>507</v>
      </c>
      <c r="B99" s="186">
        <v>339</v>
      </c>
      <c r="C99" s="186">
        <v>13</v>
      </c>
      <c r="D99" s="186"/>
      <c r="E99" s="186"/>
      <c r="F99" s="186" t="s">
        <v>507</v>
      </c>
      <c r="G99" s="186">
        <v>1.1006493506493507</v>
      </c>
    </row>
    <row r="100" spans="1:7" x14ac:dyDescent="0.2">
      <c r="A100" s="148" t="s">
        <v>508</v>
      </c>
      <c r="B100" s="186">
        <v>351</v>
      </c>
      <c r="C100" s="186">
        <v>19</v>
      </c>
      <c r="D100" s="186"/>
      <c r="E100" s="186"/>
      <c r="F100" s="186" t="s">
        <v>508</v>
      </c>
      <c r="G100" s="186">
        <v>1.1396103896103895</v>
      </c>
    </row>
    <row r="101" spans="1:7" x14ac:dyDescent="0.2">
      <c r="A101" s="148" t="s">
        <v>509</v>
      </c>
      <c r="B101" s="186">
        <v>352</v>
      </c>
      <c r="C101" s="186">
        <v>16</v>
      </c>
      <c r="D101" s="186"/>
      <c r="E101" s="186"/>
      <c r="F101" s="186" t="s">
        <v>509</v>
      </c>
      <c r="G101" s="186">
        <v>1.1428571428571428</v>
      </c>
    </row>
    <row r="102" spans="1:7" x14ac:dyDescent="0.2">
      <c r="A102" s="148" t="s">
        <v>510</v>
      </c>
      <c r="B102" s="186">
        <v>347</v>
      </c>
      <c r="C102" s="186">
        <v>13</v>
      </c>
      <c r="D102" s="186"/>
      <c r="E102" s="186"/>
      <c r="F102" s="186" t="s">
        <v>510</v>
      </c>
      <c r="G102" s="186">
        <v>1.1266233766233766</v>
      </c>
    </row>
    <row r="103" spans="1:7" x14ac:dyDescent="0.2">
      <c r="A103" s="148" t="s">
        <v>511</v>
      </c>
      <c r="B103" s="186">
        <v>348</v>
      </c>
      <c r="C103" s="186">
        <v>14</v>
      </c>
      <c r="D103" s="186"/>
      <c r="E103" s="186"/>
      <c r="F103" s="186" t="s">
        <v>511</v>
      </c>
      <c r="G103" s="186">
        <v>1.1298701298701299</v>
      </c>
    </row>
    <row r="104" spans="1:7" x14ac:dyDescent="0.2">
      <c r="A104" s="184" t="s">
        <v>496</v>
      </c>
      <c r="B104" s="185">
        <v>341.66666666666669</v>
      </c>
      <c r="C104" s="185">
        <v>13.833333333333334</v>
      </c>
      <c r="D104" s="186"/>
      <c r="E104" s="186"/>
      <c r="F104" s="173" t="s">
        <v>606</v>
      </c>
      <c r="G104" s="185">
        <v>1.1093073593073592</v>
      </c>
    </row>
    <row r="105" spans="1:7" x14ac:dyDescent="0.2">
      <c r="A105" s="184" t="s">
        <v>498</v>
      </c>
      <c r="B105" s="190">
        <v>3.1703564505896432E-2</v>
      </c>
      <c r="C105" s="190"/>
      <c r="D105" s="186"/>
      <c r="E105" s="186"/>
      <c r="F105" s="186"/>
      <c r="G105" s="186"/>
    </row>
    <row r="106" spans="1:7" x14ac:dyDescent="0.2">
      <c r="A106" s="148"/>
      <c r="B106" s="186"/>
      <c r="C106" s="186"/>
      <c r="D106" s="186"/>
      <c r="E106" s="186"/>
      <c r="F106" s="186"/>
      <c r="G106" s="186"/>
    </row>
    <row r="107" spans="1:7" x14ac:dyDescent="0.2">
      <c r="A107" s="148"/>
      <c r="B107" s="186"/>
      <c r="C107" s="186"/>
      <c r="D107" s="186"/>
      <c r="E107" s="186"/>
      <c r="F107" s="186"/>
      <c r="G107" s="186"/>
    </row>
    <row r="108" spans="1:7" ht="18" x14ac:dyDescent="0.2">
      <c r="A108" s="184" t="s">
        <v>481</v>
      </c>
      <c r="B108" s="170" t="s">
        <v>1059</v>
      </c>
      <c r="C108" s="170" t="s">
        <v>776</v>
      </c>
      <c r="D108" s="186"/>
      <c r="E108" s="186"/>
      <c r="F108" s="186"/>
      <c r="G108" s="186"/>
    </row>
    <row r="109" spans="1:7" x14ac:dyDescent="0.2">
      <c r="A109" s="148"/>
      <c r="B109" s="162">
        <v>425</v>
      </c>
      <c r="C109" s="162">
        <v>18</v>
      </c>
      <c r="D109" s="186"/>
      <c r="E109" s="186"/>
      <c r="F109" s="186"/>
      <c r="G109" s="186"/>
    </row>
    <row r="110" spans="1:7" x14ac:dyDescent="0.2">
      <c r="A110" s="148"/>
      <c r="B110" s="186"/>
      <c r="C110" s="186"/>
      <c r="D110" s="186"/>
      <c r="E110" s="186"/>
      <c r="F110" s="186"/>
      <c r="G110" s="186"/>
    </row>
    <row r="111" spans="1:7" x14ac:dyDescent="0.2">
      <c r="A111" s="148"/>
      <c r="B111" s="176" t="s">
        <v>1060</v>
      </c>
      <c r="C111" s="176" t="s">
        <v>776</v>
      </c>
      <c r="D111" s="186"/>
      <c r="E111" s="186"/>
      <c r="F111" s="186"/>
      <c r="G111" s="186"/>
    </row>
    <row r="112" spans="1:7" x14ac:dyDescent="0.2">
      <c r="A112" s="148" t="s">
        <v>482</v>
      </c>
      <c r="B112" s="186">
        <v>433</v>
      </c>
      <c r="C112" s="186">
        <v>18</v>
      </c>
      <c r="D112" s="186"/>
      <c r="E112" s="186"/>
      <c r="F112" s="186" t="s">
        <v>482</v>
      </c>
      <c r="G112" s="186">
        <v>1.0188235294117647</v>
      </c>
    </row>
    <row r="113" spans="1:7" x14ac:dyDescent="0.2">
      <c r="A113" s="148" t="s">
        <v>483</v>
      </c>
      <c r="B113" s="186">
        <v>421</v>
      </c>
      <c r="C113" s="186">
        <v>16</v>
      </c>
      <c r="D113" s="186"/>
      <c r="E113" s="186"/>
      <c r="F113" s="186" t="s">
        <v>483</v>
      </c>
      <c r="G113" s="186">
        <v>0.99058823529411766</v>
      </c>
    </row>
    <row r="114" spans="1:7" x14ac:dyDescent="0.2">
      <c r="A114" s="148" t="s">
        <v>484</v>
      </c>
      <c r="B114" s="186">
        <v>447</v>
      </c>
      <c r="C114" s="186">
        <v>14</v>
      </c>
      <c r="D114" s="186"/>
      <c r="E114" s="186"/>
      <c r="F114" s="186" t="s">
        <v>484</v>
      </c>
      <c r="G114" s="186">
        <v>1.0517647058823529</v>
      </c>
    </row>
    <row r="115" spans="1:7" x14ac:dyDescent="0.2">
      <c r="A115" s="148" t="s">
        <v>485</v>
      </c>
      <c r="B115" s="186">
        <v>447</v>
      </c>
      <c r="C115" s="186">
        <v>13</v>
      </c>
      <c r="D115" s="186"/>
      <c r="E115" s="186"/>
      <c r="F115" s="186" t="s">
        <v>485</v>
      </c>
      <c r="G115" s="186">
        <v>1.0517647058823529</v>
      </c>
    </row>
    <row r="116" spans="1:7" x14ac:dyDescent="0.2">
      <c r="A116" s="148" t="s">
        <v>486</v>
      </c>
      <c r="B116" s="186">
        <v>436</v>
      </c>
      <c r="C116" s="186">
        <v>11</v>
      </c>
      <c r="D116" s="186"/>
      <c r="E116" s="186"/>
      <c r="F116" s="186" t="s">
        <v>486</v>
      </c>
      <c r="G116" s="186">
        <v>1.0258823529411765</v>
      </c>
    </row>
    <row r="117" spans="1:7" x14ac:dyDescent="0.2">
      <c r="A117" s="148" t="s">
        <v>487</v>
      </c>
      <c r="B117" s="186">
        <v>444</v>
      </c>
      <c r="C117" s="186">
        <v>15</v>
      </c>
      <c r="D117" s="186"/>
      <c r="E117" s="186"/>
      <c r="F117" s="186" t="s">
        <v>487</v>
      </c>
      <c r="G117" s="186">
        <v>1.0447058823529412</v>
      </c>
    </row>
    <row r="118" spans="1:7" x14ac:dyDescent="0.2">
      <c r="A118" s="148" t="s">
        <v>488</v>
      </c>
      <c r="B118" s="186">
        <v>441</v>
      </c>
      <c r="C118" s="186">
        <v>14</v>
      </c>
      <c r="D118" s="186"/>
      <c r="E118" s="186"/>
      <c r="F118" s="186" t="s">
        <v>488</v>
      </c>
      <c r="G118" s="186">
        <v>1.0376470588235294</v>
      </c>
    </row>
    <row r="119" spans="1:7" x14ac:dyDescent="0.2">
      <c r="A119" s="148" t="s">
        <v>489</v>
      </c>
      <c r="B119" s="186">
        <v>445</v>
      </c>
      <c r="C119" s="186">
        <v>15</v>
      </c>
      <c r="D119" s="186"/>
      <c r="E119" s="186"/>
      <c r="F119" s="186" t="s">
        <v>489</v>
      </c>
      <c r="G119" s="186">
        <v>1.0470588235294118</v>
      </c>
    </row>
    <row r="120" spans="1:7" x14ac:dyDescent="0.2">
      <c r="A120" s="148" t="s">
        <v>490</v>
      </c>
      <c r="B120" s="186">
        <v>453</v>
      </c>
      <c r="C120" s="186">
        <v>16</v>
      </c>
      <c r="D120" s="186"/>
      <c r="E120" s="186"/>
      <c r="F120" s="186" t="s">
        <v>490</v>
      </c>
      <c r="G120" s="186">
        <v>1.0658823529411765</v>
      </c>
    </row>
    <row r="121" spans="1:7" x14ac:dyDescent="0.2">
      <c r="A121" s="148" t="s">
        <v>491</v>
      </c>
      <c r="B121" s="186">
        <v>420</v>
      </c>
      <c r="C121" s="186">
        <v>17</v>
      </c>
      <c r="D121" s="186"/>
      <c r="E121" s="186"/>
      <c r="F121" s="186" t="s">
        <v>491</v>
      </c>
      <c r="G121" s="186">
        <v>0.9882352941176471</v>
      </c>
    </row>
    <row r="122" spans="1:7" x14ac:dyDescent="0.2">
      <c r="A122" s="148" t="s">
        <v>492</v>
      </c>
      <c r="B122" s="186">
        <v>431</v>
      </c>
      <c r="C122" s="186">
        <v>15</v>
      </c>
      <c r="D122" s="186"/>
      <c r="E122" s="186"/>
      <c r="F122" s="186" t="s">
        <v>492</v>
      </c>
      <c r="G122" s="186">
        <v>1.0141176470588236</v>
      </c>
    </row>
    <row r="123" spans="1:7" x14ac:dyDescent="0.2">
      <c r="A123" s="148" t="s">
        <v>493</v>
      </c>
      <c r="B123" s="186">
        <v>428</v>
      </c>
      <c r="C123" s="186">
        <v>18</v>
      </c>
      <c r="D123" s="186"/>
      <c r="E123" s="186"/>
      <c r="F123" s="186" t="s">
        <v>493</v>
      </c>
      <c r="G123" s="186">
        <v>1.0070588235294118</v>
      </c>
    </row>
    <row r="124" spans="1:7" x14ac:dyDescent="0.2">
      <c r="A124" s="184" t="s">
        <v>496</v>
      </c>
      <c r="B124" s="185">
        <v>437.16666666666669</v>
      </c>
      <c r="C124" s="185">
        <v>15.166666666666666</v>
      </c>
      <c r="D124" s="186"/>
      <c r="E124" s="186"/>
      <c r="F124" s="173" t="s">
        <v>606</v>
      </c>
      <c r="G124" s="185">
        <v>1.0286274509803921</v>
      </c>
    </row>
    <row r="125" spans="1:7" x14ac:dyDescent="0.2">
      <c r="A125" s="188" t="s">
        <v>498</v>
      </c>
      <c r="B125" s="191">
        <v>2.4517313596213303E-2</v>
      </c>
      <c r="C125" s="191"/>
      <c r="D125" s="192"/>
      <c r="E125" s="192"/>
      <c r="F125" s="192"/>
      <c r="G125" s="192"/>
    </row>
    <row r="129" spans="1:7" x14ac:dyDescent="0.2">
      <c r="A129" s="168" t="s">
        <v>609</v>
      </c>
      <c r="B129" s="141"/>
      <c r="C129" s="141"/>
      <c r="D129" s="141"/>
      <c r="E129" s="141"/>
      <c r="F129" s="141"/>
      <c r="G129" s="141"/>
    </row>
    <row r="130" spans="1:7" ht="18" x14ac:dyDescent="0.2">
      <c r="A130" s="184" t="s">
        <v>499</v>
      </c>
      <c r="B130" s="170" t="s">
        <v>1059</v>
      </c>
      <c r="C130" s="170" t="s">
        <v>776</v>
      </c>
      <c r="D130" s="76"/>
      <c r="E130" s="76"/>
      <c r="F130" s="76"/>
      <c r="G130" s="76"/>
    </row>
    <row r="131" spans="1:7" x14ac:dyDescent="0.2">
      <c r="A131" s="148"/>
      <c r="B131" s="173">
        <v>308</v>
      </c>
      <c r="C131" s="173">
        <v>19</v>
      </c>
      <c r="D131" s="76"/>
      <c r="E131" s="76"/>
      <c r="F131" s="76"/>
      <c r="G131" s="76"/>
    </row>
    <row r="132" spans="1:7" x14ac:dyDescent="0.2">
      <c r="A132" s="148"/>
      <c r="B132" s="76"/>
      <c r="C132" s="76"/>
      <c r="D132" s="76"/>
      <c r="E132" s="76"/>
      <c r="F132" s="76"/>
      <c r="G132" s="76"/>
    </row>
    <row r="133" spans="1:7" x14ac:dyDescent="0.2">
      <c r="A133" s="148"/>
      <c r="B133" s="176" t="s">
        <v>1060</v>
      </c>
      <c r="C133" s="176" t="s">
        <v>776</v>
      </c>
      <c r="D133" s="76"/>
      <c r="E133" s="76"/>
      <c r="F133" s="76"/>
      <c r="G133" s="76"/>
    </row>
    <row r="134" spans="1:7" x14ac:dyDescent="0.2">
      <c r="A134" s="148" t="s">
        <v>500</v>
      </c>
      <c r="B134" s="186">
        <v>333</v>
      </c>
      <c r="C134" s="186">
        <v>12</v>
      </c>
      <c r="D134" s="186"/>
      <c r="E134" s="186"/>
      <c r="F134" s="186" t="s">
        <v>500</v>
      </c>
      <c r="G134" s="186">
        <v>1.0811688311688312</v>
      </c>
    </row>
    <row r="135" spans="1:7" x14ac:dyDescent="0.2">
      <c r="A135" s="148" t="s">
        <v>501</v>
      </c>
      <c r="B135" s="186">
        <v>327</v>
      </c>
      <c r="C135" s="186">
        <v>10</v>
      </c>
      <c r="D135" s="186"/>
      <c r="E135" s="186"/>
      <c r="F135" s="186" t="s">
        <v>501</v>
      </c>
      <c r="G135" s="186">
        <v>1.0616883116883118</v>
      </c>
    </row>
    <row r="136" spans="1:7" x14ac:dyDescent="0.2">
      <c r="A136" s="148" t="s">
        <v>502</v>
      </c>
      <c r="B136" s="186">
        <v>335.8</v>
      </c>
      <c r="C136" s="186">
        <v>8.5</v>
      </c>
      <c r="D136" s="186"/>
      <c r="E136" s="186"/>
      <c r="F136" s="186" t="s">
        <v>502</v>
      </c>
      <c r="G136" s="186">
        <v>1.0902597402597403</v>
      </c>
    </row>
    <row r="137" spans="1:7" x14ac:dyDescent="0.2">
      <c r="A137" s="148" t="s">
        <v>503</v>
      </c>
      <c r="B137" s="186">
        <v>340</v>
      </c>
      <c r="C137" s="186">
        <v>10</v>
      </c>
      <c r="D137" s="186"/>
      <c r="E137" s="186"/>
      <c r="F137" s="186" t="s">
        <v>503</v>
      </c>
      <c r="G137" s="186">
        <v>1.1038961038961039</v>
      </c>
    </row>
    <row r="138" spans="1:7" x14ac:dyDescent="0.2">
      <c r="A138" s="148" t="s">
        <v>504</v>
      </c>
      <c r="B138" s="186">
        <v>344</v>
      </c>
      <c r="C138" s="186">
        <v>12</v>
      </c>
      <c r="D138" s="186"/>
      <c r="E138" s="186"/>
      <c r="F138" s="186" t="s">
        <v>504</v>
      </c>
      <c r="G138" s="186">
        <v>1.1168831168831168</v>
      </c>
    </row>
    <row r="139" spans="1:7" x14ac:dyDescent="0.2">
      <c r="A139" s="148" t="s">
        <v>505</v>
      </c>
      <c r="B139" s="186">
        <v>337</v>
      </c>
      <c r="C139" s="186">
        <v>11</v>
      </c>
      <c r="D139" s="186"/>
      <c r="E139" s="186"/>
      <c r="F139" s="186" t="s">
        <v>505</v>
      </c>
      <c r="G139" s="186">
        <v>1.0941558441558441</v>
      </c>
    </row>
    <row r="140" spans="1:7" x14ac:dyDescent="0.2">
      <c r="A140" s="148" t="s">
        <v>506</v>
      </c>
      <c r="B140" s="186">
        <v>326</v>
      </c>
      <c r="C140" s="186">
        <v>12</v>
      </c>
      <c r="D140" s="186"/>
      <c r="E140" s="186"/>
      <c r="F140" s="186" t="s">
        <v>506</v>
      </c>
      <c r="G140" s="186">
        <v>1.0584415584415585</v>
      </c>
    </row>
    <row r="141" spans="1:7" x14ac:dyDescent="0.2">
      <c r="A141" s="148" t="s">
        <v>507</v>
      </c>
      <c r="B141" s="186">
        <v>326</v>
      </c>
      <c r="C141" s="186">
        <v>11</v>
      </c>
      <c r="D141" s="186"/>
      <c r="E141" s="186"/>
      <c r="F141" s="186" t="s">
        <v>507</v>
      </c>
      <c r="G141" s="186">
        <v>1.0584415584415585</v>
      </c>
    </row>
    <row r="142" spans="1:7" x14ac:dyDescent="0.2">
      <c r="A142" s="148" t="s">
        <v>508</v>
      </c>
      <c r="B142" s="186">
        <v>333</v>
      </c>
      <c r="C142" s="186">
        <v>13</v>
      </c>
      <c r="D142" s="186"/>
      <c r="E142" s="186"/>
      <c r="F142" s="186" t="s">
        <v>508</v>
      </c>
      <c r="G142" s="186">
        <v>1.0811688311688312</v>
      </c>
    </row>
    <row r="143" spans="1:7" x14ac:dyDescent="0.2">
      <c r="A143" s="148" t="s">
        <v>509</v>
      </c>
      <c r="B143" s="186">
        <v>329.5</v>
      </c>
      <c r="C143" s="186">
        <v>9.9</v>
      </c>
      <c r="D143" s="186"/>
      <c r="E143" s="186"/>
      <c r="F143" s="186" t="s">
        <v>509</v>
      </c>
      <c r="G143" s="186">
        <v>1.0698051948051948</v>
      </c>
    </row>
    <row r="144" spans="1:7" x14ac:dyDescent="0.2">
      <c r="A144" s="148" t="s">
        <v>510</v>
      </c>
      <c r="B144" s="186">
        <v>338.9</v>
      </c>
      <c r="C144" s="186">
        <v>9.9</v>
      </c>
      <c r="D144" s="186"/>
      <c r="E144" s="186"/>
      <c r="F144" s="186" t="s">
        <v>510</v>
      </c>
      <c r="G144" s="186">
        <v>1.1003246753246751</v>
      </c>
    </row>
    <row r="145" spans="1:7" x14ac:dyDescent="0.2">
      <c r="A145" s="148" t="s">
        <v>511</v>
      </c>
      <c r="B145" s="186">
        <v>338</v>
      </c>
      <c r="C145" s="186">
        <v>13</v>
      </c>
      <c r="D145" s="186"/>
      <c r="E145" s="186"/>
      <c r="F145" s="186" t="s">
        <v>511</v>
      </c>
      <c r="G145" s="186">
        <v>1.0974025974025974</v>
      </c>
    </row>
    <row r="146" spans="1:7" s="193" customFormat="1" x14ac:dyDescent="0.2">
      <c r="A146" s="184" t="s">
        <v>496</v>
      </c>
      <c r="B146" s="185">
        <v>334.01666666666671</v>
      </c>
      <c r="C146" s="185">
        <v>11.025</v>
      </c>
      <c r="D146" s="185"/>
      <c r="E146" s="185"/>
      <c r="F146" s="173" t="s">
        <v>606</v>
      </c>
      <c r="G146" s="185">
        <v>1.084469696969697</v>
      </c>
    </row>
    <row r="147" spans="1:7" s="193" customFormat="1" x14ac:dyDescent="0.2">
      <c r="A147" s="184" t="s">
        <v>498</v>
      </c>
      <c r="B147" s="190">
        <v>1.7769266679004227E-2</v>
      </c>
      <c r="C147" s="190"/>
      <c r="D147" s="185"/>
      <c r="E147" s="185"/>
      <c r="F147" s="185"/>
      <c r="G147" s="185"/>
    </row>
    <row r="148" spans="1:7" x14ac:dyDescent="0.2">
      <c r="A148" s="148"/>
      <c r="B148" s="76"/>
      <c r="C148" s="76"/>
      <c r="D148" s="76"/>
      <c r="E148" s="76"/>
      <c r="F148" s="76"/>
      <c r="G148" s="76"/>
    </row>
    <row r="149" spans="1:7" x14ac:dyDescent="0.2">
      <c r="A149" s="148"/>
      <c r="B149" s="76"/>
      <c r="C149" s="76"/>
      <c r="D149" s="76"/>
      <c r="E149" s="76"/>
      <c r="F149" s="76"/>
      <c r="G149" s="76"/>
    </row>
    <row r="150" spans="1:7" ht="18" x14ac:dyDescent="0.2">
      <c r="A150" s="184" t="s">
        <v>481</v>
      </c>
      <c r="B150" s="170" t="s">
        <v>1059</v>
      </c>
      <c r="C150" s="170" t="s">
        <v>776</v>
      </c>
      <c r="D150" s="76"/>
      <c r="E150" s="76"/>
      <c r="F150" s="76"/>
      <c r="G150" s="76"/>
    </row>
    <row r="151" spans="1:7" x14ac:dyDescent="0.2">
      <c r="A151" s="148"/>
      <c r="B151" s="173">
        <v>425</v>
      </c>
      <c r="C151" s="173">
        <v>18</v>
      </c>
      <c r="D151" s="76"/>
      <c r="E151" s="76"/>
      <c r="F151" s="76"/>
      <c r="G151" s="76"/>
    </row>
    <row r="152" spans="1:7" x14ac:dyDescent="0.2">
      <c r="A152" s="148"/>
      <c r="B152" s="76"/>
      <c r="C152" s="76"/>
      <c r="D152" s="76"/>
      <c r="E152" s="76"/>
      <c r="F152" s="76"/>
      <c r="G152" s="76"/>
    </row>
    <row r="153" spans="1:7" x14ac:dyDescent="0.2">
      <c r="A153" s="148"/>
      <c r="B153" s="176" t="s">
        <v>1060</v>
      </c>
      <c r="C153" s="176" t="s">
        <v>776</v>
      </c>
      <c r="D153" s="76"/>
      <c r="E153" s="76"/>
      <c r="F153" s="76"/>
      <c r="G153" s="76"/>
    </row>
    <row r="154" spans="1:7" x14ac:dyDescent="0.2">
      <c r="A154" s="148" t="s">
        <v>482</v>
      </c>
      <c r="B154" s="186">
        <v>430</v>
      </c>
      <c r="C154" s="186">
        <v>13</v>
      </c>
      <c r="D154" s="186"/>
      <c r="E154" s="186"/>
      <c r="F154" s="186" t="s">
        <v>482</v>
      </c>
      <c r="G154" s="186">
        <v>1.0117647058823529</v>
      </c>
    </row>
    <row r="155" spans="1:7" x14ac:dyDescent="0.2">
      <c r="A155" s="148" t="s">
        <v>483</v>
      </c>
      <c r="B155" s="186">
        <v>440</v>
      </c>
      <c r="C155" s="186">
        <v>17</v>
      </c>
      <c r="D155" s="186"/>
      <c r="E155" s="186"/>
      <c r="F155" s="186" t="s">
        <v>483</v>
      </c>
      <c r="G155" s="186">
        <v>1.0352941176470589</v>
      </c>
    </row>
    <row r="156" spans="1:7" x14ac:dyDescent="0.2">
      <c r="A156" s="148" t="s">
        <v>484</v>
      </c>
      <c r="B156" s="186">
        <v>432</v>
      </c>
      <c r="C156" s="186">
        <v>14</v>
      </c>
      <c r="D156" s="186"/>
      <c r="E156" s="186"/>
      <c r="F156" s="186" t="s">
        <v>484</v>
      </c>
      <c r="G156" s="186">
        <v>1.016470588235294</v>
      </c>
    </row>
    <row r="157" spans="1:7" x14ac:dyDescent="0.2">
      <c r="A157" s="148" t="s">
        <v>485</v>
      </c>
      <c r="B157" s="186">
        <v>430</v>
      </c>
      <c r="C157" s="186">
        <v>15</v>
      </c>
      <c r="D157" s="186"/>
      <c r="E157" s="186"/>
      <c r="F157" s="186" t="s">
        <v>485</v>
      </c>
      <c r="G157" s="186">
        <v>1.0117647058823529</v>
      </c>
    </row>
    <row r="158" spans="1:7" x14ac:dyDescent="0.2">
      <c r="A158" s="148" t="s">
        <v>486</v>
      </c>
      <c r="B158" s="186">
        <v>420</v>
      </c>
      <c r="C158" s="186">
        <v>11</v>
      </c>
      <c r="D158" s="186"/>
      <c r="E158" s="186"/>
      <c r="F158" s="186" t="s">
        <v>486</v>
      </c>
      <c r="G158" s="186">
        <v>0.9882352941176471</v>
      </c>
    </row>
    <row r="159" spans="1:7" x14ac:dyDescent="0.2">
      <c r="A159" s="148" t="s">
        <v>487</v>
      </c>
      <c r="B159" s="186">
        <v>444</v>
      </c>
      <c r="C159" s="186">
        <v>14</v>
      </c>
      <c r="D159" s="186"/>
      <c r="E159" s="186"/>
      <c r="F159" s="186" t="s">
        <v>487</v>
      </c>
      <c r="G159" s="186">
        <v>1.0447058823529412</v>
      </c>
    </row>
    <row r="160" spans="1:7" x14ac:dyDescent="0.2">
      <c r="A160" s="148" t="s">
        <v>488</v>
      </c>
      <c r="B160" s="186">
        <v>436</v>
      </c>
      <c r="C160" s="186">
        <v>13</v>
      </c>
      <c r="D160" s="186"/>
      <c r="E160" s="186"/>
      <c r="F160" s="186" t="s">
        <v>488</v>
      </c>
      <c r="G160" s="186">
        <v>1.0258823529411765</v>
      </c>
    </row>
    <row r="161" spans="1:7" x14ac:dyDescent="0.2">
      <c r="A161" s="148" t="s">
        <v>489</v>
      </c>
      <c r="B161" s="186">
        <v>430</v>
      </c>
      <c r="C161" s="186">
        <v>20</v>
      </c>
      <c r="D161" s="186"/>
      <c r="E161" s="186"/>
      <c r="F161" s="186" t="s">
        <v>489</v>
      </c>
      <c r="G161" s="186">
        <v>1.0117647058823529</v>
      </c>
    </row>
    <row r="162" spans="1:7" x14ac:dyDescent="0.2">
      <c r="A162" s="148" t="s">
        <v>490</v>
      </c>
      <c r="B162" s="186">
        <v>436</v>
      </c>
      <c r="C162" s="186">
        <v>15</v>
      </c>
      <c r="D162" s="186"/>
      <c r="E162" s="186"/>
      <c r="F162" s="186" t="s">
        <v>490</v>
      </c>
      <c r="G162" s="186">
        <v>1.0258823529411765</v>
      </c>
    </row>
    <row r="163" spans="1:7" x14ac:dyDescent="0.2">
      <c r="A163" s="148" t="s">
        <v>491</v>
      </c>
      <c r="B163" s="186">
        <v>438</v>
      </c>
      <c r="C163" s="186">
        <v>15</v>
      </c>
      <c r="D163" s="186"/>
      <c r="E163" s="186"/>
      <c r="F163" s="186" t="s">
        <v>491</v>
      </c>
      <c r="G163" s="186">
        <v>1.0305882352941176</v>
      </c>
    </row>
    <row r="164" spans="1:7" x14ac:dyDescent="0.2">
      <c r="A164" s="148" t="s">
        <v>492</v>
      </c>
      <c r="B164" s="186">
        <v>434</v>
      </c>
      <c r="C164" s="186">
        <v>18</v>
      </c>
      <c r="D164" s="186"/>
      <c r="E164" s="186"/>
      <c r="F164" s="186" t="s">
        <v>492</v>
      </c>
      <c r="G164" s="186">
        <v>1.0211764705882354</v>
      </c>
    </row>
    <row r="165" spans="1:7" x14ac:dyDescent="0.2">
      <c r="A165" s="148" t="s">
        <v>493</v>
      </c>
      <c r="B165" s="186">
        <v>436</v>
      </c>
      <c r="C165" s="186">
        <v>11</v>
      </c>
      <c r="D165" s="186"/>
      <c r="E165" s="186"/>
      <c r="F165" s="186" t="s">
        <v>493</v>
      </c>
      <c r="G165" s="186">
        <v>1.0258823529411765</v>
      </c>
    </row>
    <row r="166" spans="1:7" s="193" customFormat="1" x14ac:dyDescent="0.2">
      <c r="A166" s="184" t="s">
        <v>496</v>
      </c>
      <c r="B166" s="185">
        <v>433.83333333333331</v>
      </c>
      <c r="C166" s="185">
        <v>14.666666666666666</v>
      </c>
      <c r="D166" s="185"/>
      <c r="E166" s="185"/>
      <c r="F166" s="173" t="s">
        <v>606</v>
      </c>
      <c r="G166" s="185">
        <v>1.0207843137254902</v>
      </c>
    </row>
    <row r="167" spans="1:7" s="193" customFormat="1" x14ac:dyDescent="0.2">
      <c r="A167" s="188" t="s">
        <v>498</v>
      </c>
      <c r="B167" s="191">
        <v>1.4101119438208472E-2</v>
      </c>
      <c r="C167" s="191"/>
      <c r="D167" s="194"/>
      <c r="E167" s="194"/>
      <c r="F167" s="194"/>
      <c r="G167" s="194"/>
    </row>
    <row r="171" spans="1:7" x14ac:dyDescent="0.2">
      <c r="A171" s="168" t="s">
        <v>673</v>
      </c>
      <c r="B171" s="141"/>
      <c r="C171" s="141"/>
      <c r="D171" s="141"/>
      <c r="E171" s="141"/>
      <c r="F171" s="141"/>
      <c r="G171" s="141"/>
    </row>
    <row r="172" spans="1:7" ht="18" x14ac:dyDescent="0.2">
      <c r="A172" s="184" t="s">
        <v>499</v>
      </c>
      <c r="B172" s="170" t="s">
        <v>1059</v>
      </c>
      <c r="C172" s="170" t="s">
        <v>776</v>
      </c>
      <c r="D172" s="76"/>
      <c r="E172" s="76"/>
      <c r="F172" s="76"/>
      <c r="G172" s="76"/>
    </row>
    <row r="173" spans="1:7" x14ac:dyDescent="0.2">
      <c r="A173" s="148"/>
      <c r="B173" s="173">
        <v>308</v>
      </c>
      <c r="C173" s="173">
        <v>19</v>
      </c>
      <c r="D173" s="76"/>
      <c r="E173" s="76"/>
      <c r="F173" s="76"/>
      <c r="G173" s="76"/>
    </row>
    <row r="174" spans="1:7" x14ac:dyDescent="0.2">
      <c r="A174" s="148"/>
      <c r="B174" s="76"/>
      <c r="C174" s="76"/>
      <c r="D174" s="76"/>
      <c r="E174" s="76"/>
      <c r="F174" s="76"/>
      <c r="G174" s="76"/>
    </row>
    <row r="175" spans="1:7" x14ac:dyDescent="0.2">
      <c r="A175" s="148"/>
      <c r="B175" s="176" t="s">
        <v>1060</v>
      </c>
      <c r="C175" s="176" t="s">
        <v>776</v>
      </c>
      <c r="D175" s="76"/>
      <c r="E175" s="76"/>
      <c r="F175" s="76"/>
      <c r="G175" s="76"/>
    </row>
    <row r="176" spans="1:7" x14ac:dyDescent="0.2">
      <c r="A176" s="148" t="s">
        <v>610</v>
      </c>
      <c r="B176" s="186">
        <v>280</v>
      </c>
      <c r="C176" s="186">
        <v>15</v>
      </c>
      <c r="D176" s="186"/>
      <c r="E176" s="186"/>
      <c r="F176" s="186" t="s">
        <v>610</v>
      </c>
      <c r="G176" s="186">
        <v>0.90909090909090906</v>
      </c>
    </row>
    <row r="177" spans="1:7" x14ac:dyDescent="0.2">
      <c r="A177" s="148" t="s">
        <v>611</v>
      </c>
      <c r="B177" s="186">
        <v>262</v>
      </c>
      <c r="C177" s="186">
        <v>13</v>
      </c>
      <c r="D177" s="186"/>
      <c r="E177" s="186"/>
      <c r="F177" s="186" t="s">
        <v>611</v>
      </c>
      <c r="G177" s="186">
        <v>0.85064935064935066</v>
      </c>
    </row>
    <row r="178" spans="1:7" x14ac:dyDescent="0.2">
      <c r="A178" s="148" t="s">
        <v>612</v>
      </c>
      <c r="B178" s="186">
        <v>275</v>
      </c>
      <c r="C178" s="186">
        <v>10</v>
      </c>
      <c r="D178" s="186"/>
      <c r="E178" s="186"/>
      <c r="F178" s="186" t="s">
        <v>612</v>
      </c>
      <c r="G178" s="186">
        <v>0.8928571428571429</v>
      </c>
    </row>
    <row r="179" spans="1:7" x14ac:dyDescent="0.2">
      <c r="A179" s="148" t="s">
        <v>613</v>
      </c>
      <c r="B179" s="186">
        <v>277</v>
      </c>
      <c r="C179" s="186">
        <v>14</v>
      </c>
      <c r="D179" s="186"/>
      <c r="E179" s="186"/>
      <c r="F179" s="186" t="s">
        <v>613</v>
      </c>
      <c r="G179" s="186">
        <v>0.89935064935064934</v>
      </c>
    </row>
    <row r="180" spans="1:7" x14ac:dyDescent="0.2">
      <c r="A180" s="148" t="s">
        <v>614</v>
      </c>
      <c r="B180" s="186">
        <v>298</v>
      </c>
      <c r="C180" s="186">
        <v>17</v>
      </c>
      <c r="D180" s="186"/>
      <c r="E180" s="186"/>
      <c r="F180" s="186" t="s">
        <v>614</v>
      </c>
      <c r="G180" s="186">
        <v>0.96753246753246758</v>
      </c>
    </row>
    <row r="181" spans="1:7" x14ac:dyDescent="0.2">
      <c r="A181" s="148" t="s">
        <v>615</v>
      </c>
      <c r="B181" s="186">
        <v>263</v>
      </c>
      <c r="C181" s="186">
        <v>12</v>
      </c>
      <c r="D181" s="186"/>
      <c r="E181" s="186"/>
      <c r="F181" s="186" t="s">
        <v>615</v>
      </c>
      <c r="G181" s="186">
        <v>0.85389610389610393</v>
      </c>
    </row>
    <row r="182" spans="1:7" x14ac:dyDescent="0.2">
      <c r="A182" s="148" t="s">
        <v>616</v>
      </c>
      <c r="B182" s="186">
        <v>258.89999999999998</v>
      </c>
      <c r="C182" s="186">
        <v>9.9</v>
      </c>
      <c r="D182" s="186"/>
      <c r="E182" s="186"/>
      <c r="F182" s="186" t="s">
        <v>616</v>
      </c>
      <c r="G182" s="186">
        <v>0.84058441558441555</v>
      </c>
    </row>
    <row r="183" spans="1:7" x14ac:dyDescent="0.2">
      <c r="A183" s="148" t="s">
        <v>617</v>
      </c>
      <c r="B183" s="186">
        <v>267</v>
      </c>
      <c r="C183" s="186">
        <v>13</v>
      </c>
      <c r="D183" s="186"/>
      <c r="E183" s="186"/>
      <c r="F183" s="186" t="s">
        <v>617</v>
      </c>
      <c r="G183" s="186">
        <v>0.86688311688311692</v>
      </c>
    </row>
    <row r="184" spans="1:7" x14ac:dyDescent="0.2">
      <c r="A184" s="148" t="s">
        <v>618</v>
      </c>
      <c r="B184" s="186">
        <v>269</v>
      </c>
      <c r="C184" s="186">
        <v>14</v>
      </c>
      <c r="D184" s="186"/>
      <c r="E184" s="186"/>
      <c r="F184" s="186" t="s">
        <v>618</v>
      </c>
      <c r="G184" s="186">
        <v>0.87337662337662336</v>
      </c>
    </row>
    <row r="185" spans="1:7" x14ac:dyDescent="0.2">
      <c r="A185" s="148" t="s">
        <v>619</v>
      </c>
      <c r="B185" s="186">
        <v>280</v>
      </c>
      <c r="C185" s="186">
        <v>14</v>
      </c>
      <c r="D185" s="186"/>
      <c r="E185" s="186"/>
      <c r="F185" s="186" t="s">
        <v>619</v>
      </c>
      <c r="G185" s="186">
        <v>0.90909090909090906</v>
      </c>
    </row>
    <row r="186" spans="1:7" x14ac:dyDescent="0.2">
      <c r="A186" s="148" t="s">
        <v>620</v>
      </c>
      <c r="B186" s="186">
        <v>319</v>
      </c>
      <c r="C186" s="186">
        <v>16</v>
      </c>
      <c r="D186" s="186"/>
      <c r="E186" s="186"/>
      <c r="F186" s="186" t="s">
        <v>620</v>
      </c>
      <c r="G186" s="186">
        <v>1.0357142857142858</v>
      </c>
    </row>
    <row r="187" spans="1:7" x14ac:dyDescent="0.2">
      <c r="A187" s="148" t="s">
        <v>621</v>
      </c>
      <c r="B187" s="186">
        <v>310</v>
      </c>
      <c r="C187" s="186">
        <v>13</v>
      </c>
      <c r="D187" s="186"/>
      <c r="E187" s="186"/>
      <c r="F187" s="186" t="s">
        <v>621</v>
      </c>
      <c r="G187" s="186">
        <v>1.0064935064935066</v>
      </c>
    </row>
    <row r="188" spans="1:7" x14ac:dyDescent="0.2">
      <c r="A188" s="148" t="s">
        <v>622</v>
      </c>
      <c r="B188" s="186">
        <v>315</v>
      </c>
      <c r="C188" s="186">
        <v>17</v>
      </c>
      <c r="D188" s="186"/>
      <c r="E188" s="186"/>
      <c r="F188" s="186" t="s">
        <v>622</v>
      </c>
      <c r="G188" s="186">
        <v>1.0227272727272727</v>
      </c>
    </row>
    <row r="189" spans="1:7" x14ac:dyDescent="0.2">
      <c r="A189" s="148" t="s">
        <v>623</v>
      </c>
      <c r="B189" s="186">
        <v>320</v>
      </c>
      <c r="C189" s="186">
        <v>15</v>
      </c>
      <c r="D189" s="186"/>
      <c r="E189" s="186"/>
      <c r="F189" s="186" t="s">
        <v>623</v>
      </c>
      <c r="G189" s="186">
        <v>1.0389610389610389</v>
      </c>
    </row>
    <row r="190" spans="1:7" x14ac:dyDescent="0.2">
      <c r="A190" s="148" t="s">
        <v>624</v>
      </c>
      <c r="B190" s="186">
        <v>336</v>
      </c>
      <c r="C190" s="186">
        <v>22</v>
      </c>
      <c r="D190" s="186"/>
      <c r="E190" s="186"/>
      <c r="F190" s="186" t="s">
        <v>624</v>
      </c>
      <c r="G190" s="186">
        <v>1.0909090909090908</v>
      </c>
    </row>
    <row r="191" spans="1:7" x14ac:dyDescent="0.2">
      <c r="A191" s="148" t="s">
        <v>625</v>
      </c>
      <c r="B191" s="186">
        <v>270</v>
      </c>
      <c r="C191" s="186">
        <v>12</v>
      </c>
      <c r="D191" s="186"/>
      <c r="E191" s="186"/>
      <c r="F191" s="186" t="s">
        <v>625</v>
      </c>
      <c r="G191" s="186">
        <v>0.87662337662337664</v>
      </c>
    </row>
    <row r="192" spans="1:7" x14ac:dyDescent="0.2">
      <c r="A192" s="148" t="s">
        <v>626</v>
      </c>
      <c r="B192" s="186">
        <v>244</v>
      </c>
      <c r="C192" s="186">
        <v>12</v>
      </c>
      <c r="D192" s="186"/>
      <c r="E192" s="186"/>
      <c r="F192" s="186" t="s">
        <v>626</v>
      </c>
      <c r="G192" s="186">
        <v>0.79220779220779225</v>
      </c>
    </row>
    <row r="193" spans="1:7" x14ac:dyDescent="0.2">
      <c r="A193" s="148" t="s">
        <v>627</v>
      </c>
      <c r="B193" s="186">
        <v>278</v>
      </c>
      <c r="C193" s="186">
        <v>27</v>
      </c>
      <c r="D193" s="186"/>
      <c r="E193" s="186"/>
      <c r="F193" s="186" t="s">
        <v>627</v>
      </c>
      <c r="G193" s="186">
        <v>0.90259740259740262</v>
      </c>
    </row>
    <row r="194" spans="1:7" x14ac:dyDescent="0.2">
      <c r="A194" s="148" t="s">
        <v>628</v>
      </c>
      <c r="B194" s="186">
        <v>285</v>
      </c>
      <c r="C194" s="186">
        <v>20</v>
      </c>
      <c r="D194" s="186"/>
      <c r="E194" s="186"/>
      <c r="F194" s="186" t="s">
        <v>628</v>
      </c>
      <c r="G194" s="186">
        <v>0.92532467532467533</v>
      </c>
    </row>
    <row r="195" spans="1:7" x14ac:dyDescent="0.2">
      <c r="A195" s="148" t="s">
        <v>629</v>
      </c>
      <c r="B195" s="186">
        <v>284</v>
      </c>
      <c r="C195" s="186">
        <v>22</v>
      </c>
      <c r="D195" s="186"/>
      <c r="E195" s="186"/>
      <c r="F195" s="186" t="s">
        <v>629</v>
      </c>
      <c r="G195" s="186">
        <v>0.92207792207792205</v>
      </c>
    </row>
    <row r="196" spans="1:7" x14ac:dyDescent="0.2">
      <c r="A196" s="148" t="s">
        <v>630</v>
      </c>
      <c r="B196" s="186">
        <v>301</v>
      </c>
      <c r="C196" s="186">
        <v>24</v>
      </c>
      <c r="D196" s="186"/>
      <c r="E196" s="186"/>
      <c r="F196" s="186" t="s">
        <v>630</v>
      </c>
      <c r="G196" s="186">
        <v>0.97727272727272729</v>
      </c>
    </row>
    <row r="197" spans="1:7" x14ac:dyDescent="0.2">
      <c r="A197" s="148" t="s">
        <v>631</v>
      </c>
      <c r="B197" s="186">
        <v>296</v>
      </c>
      <c r="C197" s="186">
        <v>23</v>
      </c>
      <c r="D197" s="186"/>
      <c r="E197" s="186"/>
      <c r="F197" s="186" t="s">
        <v>631</v>
      </c>
      <c r="G197" s="186">
        <v>0.96103896103896103</v>
      </c>
    </row>
    <row r="198" spans="1:7" x14ac:dyDescent="0.2">
      <c r="A198" s="148" t="s">
        <v>632</v>
      </c>
      <c r="B198" s="186">
        <v>302</v>
      </c>
      <c r="C198" s="186">
        <v>26</v>
      </c>
      <c r="D198" s="186"/>
      <c r="E198" s="186"/>
      <c r="F198" s="186" t="s">
        <v>632</v>
      </c>
      <c r="G198" s="186">
        <v>0.98051948051948057</v>
      </c>
    </row>
    <row r="199" spans="1:7" x14ac:dyDescent="0.2">
      <c r="A199" s="148" t="s">
        <v>633</v>
      </c>
      <c r="B199" s="186">
        <v>295</v>
      </c>
      <c r="C199" s="186">
        <v>25</v>
      </c>
      <c r="D199" s="186"/>
      <c r="E199" s="186"/>
      <c r="F199" s="186" t="s">
        <v>633</v>
      </c>
      <c r="G199" s="186">
        <v>0.95779220779220775</v>
      </c>
    </row>
    <row r="200" spans="1:7" x14ac:dyDescent="0.2">
      <c r="A200" s="148" t="s">
        <v>634</v>
      </c>
      <c r="B200" s="186">
        <v>316</v>
      </c>
      <c r="C200" s="186">
        <v>24</v>
      </c>
      <c r="D200" s="186"/>
      <c r="E200" s="186"/>
      <c r="F200" s="186" t="s">
        <v>634</v>
      </c>
      <c r="G200" s="186">
        <v>1.025974025974026</v>
      </c>
    </row>
    <row r="201" spans="1:7" x14ac:dyDescent="0.2">
      <c r="A201" s="148" t="s">
        <v>635</v>
      </c>
      <c r="B201" s="186">
        <v>293</v>
      </c>
      <c r="C201" s="186">
        <v>14</v>
      </c>
      <c r="D201" s="186"/>
      <c r="E201" s="186"/>
      <c r="F201" s="186" t="s">
        <v>635</v>
      </c>
      <c r="G201" s="186">
        <v>0.95129870129870131</v>
      </c>
    </row>
    <row r="202" spans="1:7" x14ac:dyDescent="0.2">
      <c r="A202" s="148" t="s">
        <v>636</v>
      </c>
      <c r="B202" s="186">
        <v>274</v>
      </c>
      <c r="C202" s="186">
        <v>14</v>
      </c>
      <c r="D202" s="186"/>
      <c r="E202" s="186"/>
      <c r="F202" s="186" t="s">
        <v>636</v>
      </c>
      <c r="G202" s="186">
        <v>0.88961038961038963</v>
      </c>
    </row>
    <row r="203" spans="1:7" x14ac:dyDescent="0.2">
      <c r="A203" s="148" t="s">
        <v>637</v>
      </c>
      <c r="B203" s="186">
        <v>301</v>
      </c>
      <c r="C203" s="186">
        <v>19</v>
      </c>
      <c r="D203" s="186"/>
      <c r="E203" s="186"/>
      <c r="F203" s="186" t="s">
        <v>637</v>
      </c>
      <c r="G203" s="186">
        <v>0.97727272727272729</v>
      </c>
    </row>
    <row r="204" spans="1:7" x14ac:dyDescent="0.2">
      <c r="A204" s="148" t="s">
        <v>638</v>
      </c>
      <c r="B204" s="186">
        <v>291</v>
      </c>
      <c r="C204" s="186">
        <v>13</v>
      </c>
      <c r="D204" s="186"/>
      <c r="E204" s="186"/>
      <c r="F204" s="186" t="s">
        <v>638</v>
      </c>
      <c r="G204" s="186">
        <v>0.94480519480519476</v>
      </c>
    </row>
    <row r="205" spans="1:7" x14ac:dyDescent="0.2">
      <c r="A205" s="148" t="s">
        <v>639</v>
      </c>
      <c r="B205" s="186">
        <v>306</v>
      </c>
      <c r="C205" s="186">
        <v>18</v>
      </c>
      <c r="D205" s="186"/>
      <c r="E205" s="186"/>
      <c r="F205" s="186" t="s">
        <v>639</v>
      </c>
      <c r="G205" s="186">
        <v>0.99350649350649356</v>
      </c>
    </row>
    <row r="206" spans="1:7" x14ac:dyDescent="0.2">
      <c r="A206" s="148" t="s">
        <v>640</v>
      </c>
      <c r="B206" s="186">
        <v>324</v>
      </c>
      <c r="C206" s="186">
        <v>26</v>
      </c>
      <c r="D206" s="186"/>
      <c r="E206" s="186"/>
      <c r="F206" s="186" t="s">
        <v>640</v>
      </c>
      <c r="G206" s="186">
        <v>1.051948051948052</v>
      </c>
    </row>
    <row r="207" spans="1:7" x14ac:dyDescent="0.2">
      <c r="A207" s="148" t="s">
        <v>641</v>
      </c>
      <c r="B207" s="186">
        <v>323</v>
      </c>
      <c r="C207" s="186">
        <v>35</v>
      </c>
      <c r="D207" s="186"/>
      <c r="E207" s="186"/>
      <c r="F207" s="186" t="s">
        <v>641</v>
      </c>
      <c r="G207" s="186">
        <v>1.0487012987012987</v>
      </c>
    </row>
    <row r="208" spans="1:7" x14ac:dyDescent="0.2">
      <c r="A208" s="148" t="s">
        <v>642</v>
      </c>
      <c r="B208" s="186">
        <v>358</v>
      </c>
      <c r="C208" s="186">
        <v>55</v>
      </c>
      <c r="D208" s="186"/>
      <c r="E208" s="186"/>
      <c r="F208" s="186" t="s">
        <v>642</v>
      </c>
      <c r="G208" s="186">
        <v>1.1623376623376624</v>
      </c>
    </row>
    <row r="209" spans="1:7" x14ac:dyDescent="0.2">
      <c r="A209" s="148" t="s">
        <v>643</v>
      </c>
      <c r="B209" s="186">
        <v>325</v>
      </c>
      <c r="C209" s="186">
        <v>21</v>
      </c>
      <c r="D209" s="186"/>
      <c r="E209" s="186"/>
      <c r="F209" s="186" t="s">
        <v>643</v>
      </c>
      <c r="G209" s="186">
        <v>1.0551948051948052</v>
      </c>
    </row>
    <row r="210" spans="1:7" x14ac:dyDescent="0.2">
      <c r="A210" s="148" t="s">
        <v>644</v>
      </c>
      <c r="B210" s="186">
        <v>334</v>
      </c>
      <c r="C210" s="186">
        <v>55</v>
      </c>
      <c r="D210" s="186"/>
      <c r="E210" s="186"/>
      <c r="F210" s="186" t="s">
        <v>644</v>
      </c>
      <c r="G210" s="186">
        <v>1.0844155844155845</v>
      </c>
    </row>
    <row r="211" spans="1:7" s="193" customFormat="1" x14ac:dyDescent="0.2">
      <c r="A211" s="184" t="s">
        <v>497</v>
      </c>
      <c r="B211" s="185">
        <v>295.14</v>
      </c>
      <c r="C211" s="185">
        <v>19.997142857142858</v>
      </c>
      <c r="D211" s="185"/>
      <c r="E211" s="185"/>
      <c r="F211" s="173" t="s">
        <v>606</v>
      </c>
      <c r="G211" s="185">
        <v>0.95824675324675324</v>
      </c>
    </row>
    <row r="212" spans="1:7" s="193" customFormat="1" x14ac:dyDescent="0.2">
      <c r="A212" s="184" t="s">
        <v>498</v>
      </c>
      <c r="B212" s="190">
        <v>8.7086748983197862E-2</v>
      </c>
      <c r="C212" s="190"/>
      <c r="D212" s="185"/>
      <c r="E212" s="185"/>
      <c r="F212" s="185"/>
      <c r="G212" s="185"/>
    </row>
    <row r="213" spans="1:7" x14ac:dyDescent="0.2">
      <c r="A213" s="148"/>
      <c r="B213" s="76"/>
      <c r="C213" s="76"/>
      <c r="D213" s="76"/>
      <c r="E213" s="76"/>
      <c r="F213" s="76"/>
      <c r="G213" s="76"/>
    </row>
    <row r="214" spans="1:7" x14ac:dyDescent="0.2">
      <c r="A214" s="148"/>
      <c r="B214" s="76"/>
      <c r="C214" s="76"/>
      <c r="D214" s="76"/>
      <c r="E214" s="76"/>
      <c r="F214" s="76"/>
      <c r="G214" s="76"/>
    </row>
    <row r="215" spans="1:7" ht="18" x14ac:dyDescent="0.2">
      <c r="A215" s="184" t="s">
        <v>481</v>
      </c>
      <c r="B215" s="170" t="s">
        <v>1059</v>
      </c>
      <c r="C215" s="170" t="s">
        <v>776</v>
      </c>
      <c r="D215" s="76"/>
      <c r="E215" s="76"/>
      <c r="F215" s="76"/>
      <c r="G215" s="76"/>
    </row>
    <row r="216" spans="1:7" x14ac:dyDescent="0.2">
      <c r="A216" s="148"/>
      <c r="B216" s="173">
        <v>425</v>
      </c>
      <c r="C216" s="173">
        <v>18</v>
      </c>
      <c r="D216" s="76"/>
      <c r="E216" s="76"/>
      <c r="F216" s="76"/>
      <c r="G216" s="76"/>
    </row>
    <row r="217" spans="1:7" x14ac:dyDescent="0.2">
      <c r="A217" s="148"/>
      <c r="B217" s="76"/>
      <c r="C217" s="76"/>
      <c r="D217" s="76"/>
      <c r="E217" s="76"/>
      <c r="F217" s="76"/>
      <c r="G217" s="76"/>
    </row>
    <row r="218" spans="1:7" x14ac:dyDescent="0.2">
      <c r="A218" s="148"/>
      <c r="B218" s="176" t="s">
        <v>1060</v>
      </c>
      <c r="C218" s="176" t="s">
        <v>776</v>
      </c>
      <c r="D218" s="76"/>
      <c r="E218" s="76"/>
      <c r="F218" s="76"/>
      <c r="G218" s="76"/>
    </row>
    <row r="219" spans="1:7" x14ac:dyDescent="0.2">
      <c r="A219" s="148" t="s">
        <v>645</v>
      </c>
      <c r="B219" s="186">
        <v>396</v>
      </c>
      <c r="C219" s="186">
        <v>23</v>
      </c>
      <c r="D219" s="186"/>
      <c r="E219" s="186"/>
      <c r="F219" s="186" t="s">
        <v>645</v>
      </c>
      <c r="G219" s="195">
        <v>0.93176470588235294</v>
      </c>
    </row>
    <row r="220" spans="1:7" x14ac:dyDescent="0.2">
      <c r="A220" s="148" t="s">
        <v>646</v>
      </c>
      <c r="B220" s="186">
        <v>425</v>
      </c>
      <c r="C220" s="186">
        <v>24</v>
      </c>
      <c r="D220" s="186"/>
      <c r="E220" s="186"/>
      <c r="F220" s="186" t="s">
        <v>646</v>
      </c>
      <c r="G220" s="195">
        <v>1</v>
      </c>
    </row>
    <row r="221" spans="1:7" x14ac:dyDescent="0.2">
      <c r="A221" s="148" t="s">
        <v>647</v>
      </c>
      <c r="B221" s="186">
        <v>372</v>
      </c>
      <c r="C221" s="186">
        <v>21</v>
      </c>
      <c r="D221" s="186"/>
      <c r="E221" s="186"/>
      <c r="F221" s="186" t="s">
        <v>647</v>
      </c>
      <c r="G221" s="195">
        <v>0.87529411764705878</v>
      </c>
    </row>
    <row r="222" spans="1:7" x14ac:dyDescent="0.2">
      <c r="A222" s="148" t="s">
        <v>648</v>
      </c>
      <c r="B222" s="186">
        <v>419</v>
      </c>
      <c r="C222" s="186">
        <v>18</v>
      </c>
      <c r="D222" s="186"/>
      <c r="E222" s="186"/>
      <c r="F222" s="186" t="s">
        <v>648</v>
      </c>
      <c r="G222" s="195">
        <v>0.98588235294117643</v>
      </c>
    </row>
    <row r="223" spans="1:7" x14ac:dyDescent="0.2">
      <c r="A223" s="148" t="s">
        <v>649</v>
      </c>
      <c r="B223" s="186">
        <v>357</v>
      </c>
      <c r="C223" s="186">
        <v>16</v>
      </c>
      <c r="D223" s="186"/>
      <c r="E223" s="186"/>
      <c r="F223" s="186" t="s">
        <v>649</v>
      </c>
      <c r="G223" s="195">
        <v>0.84</v>
      </c>
    </row>
    <row r="224" spans="1:7" x14ac:dyDescent="0.2">
      <c r="A224" s="148" t="s">
        <v>650</v>
      </c>
      <c r="B224" s="186">
        <v>406</v>
      </c>
      <c r="C224" s="186">
        <v>22</v>
      </c>
      <c r="D224" s="186"/>
      <c r="E224" s="186"/>
      <c r="F224" s="186" t="s">
        <v>650</v>
      </c>
      <c r="G224" s="195">
        <v>0.95529411764705885</v>
      </c>
    </row>
    <row r="225" spans="1:7" x14ac:dyDescent="0.2">
      <c r="A225" s="148" t="s">
        <v>651</v>
      </c>
      <c r="B225" s="186">
        <v>398</v>
      </c>
      <c r="C225" s="186">
        <v>16</v>
      </c>
      <c r="D225" s="186"/>
      <c r="E225" s="186"/>
      <c r="F225" s="186" t="s">
        <v>651</v>
      </c>
      <c r="G225" s="195">
        <v>0.93647058823529417</v>
      </c>
    </row>
    <row r="226" spans="1:7" x14ac:dyDescent="0.2">
      <c r="A226" s="148" t="s">
        <v>652</v>
      </c>
      <c r="B226" s="186">
        <v>414</v>
      </c>
      <c r="C226" s="186">
        <v>17</v>
      </c>
      <c r="D226" s="186"/>
      <c r="E226" s="186"/>
      <c r="F226" s="186" t="s">
        <v>652</v>
      </c>
      <c r="G226" s="195">
        <v>0.97411764705882353</v>
      </c>
    </row>
    <row r="227" spans="1:7" x14ac:dyDescent="0.2">
      <c r="A227" s="148" t="s">
        <v>653</v>
      </c>
      <c r="B227" s="186">
        <v>440</v>
      </c>
      <c r="C227" s="186">
        <v>20</v>
      </c>
      <c r="D227" s="186"/>
      <c r="E227" s="186"/>
      <c r="F227" s="186" t="s">
        <v>653</v>
      </c>
      <c r="G227" s="195">
        <v>1.0352941176470589</v>
      </c>
    </row>
    <row r="228" spans="1:7" x14ac:dyDescent="0.2">
      <c r="A228" s="148" t="s">
        <v>654</v>
      </c>
      <c r="B228" s="186">
        <v>465</v>
      </c>
      <c r="C228" s="186">
        <v>25</v>
      </c>
      <c r="D228" s="186"/>
      <c r="E228" s="186"/>
      <c r="F228" s="186" t="s">
        <v>654</v>
      </c>
      <c r="G228" s="195">
        <v>1.0941176470588236</v>
      </c>
    </row>
    <row r="229" spans="1:7" x14ac:dyDescent="0.2">
      <c r="A229" s="148" t="s">
        <v>655</v>
      </c>
      <c r="B229" s="186">
        <v>425</v>
      </c>
      <c r="C229" s="186">
        <v>21</v>
      </c>
      <c r="D229" s="186"/>
      <c r="E229" s="186"/>
      <c r="F229" s="186" t="s">
        <v>655</v>
      </c>
      <c r="G229" s="195">
        <v>1</v>
      </c>
    </row>
    <row r="230" spans="1:7" x14ac:dyDescent="0.2">
      <c r="A230" s="148" t="s">
        <v>656</v>
      </c>
      <c r="B230" s="186">
        <v>426</v>
      </c>
      <c r="C230" s="186">
        <v>23</v>
      </c>
      <c r="D230" s="186"/>
      <c r="E230" s="186"/>
      <c r="F230" s="186" t="s">
        <v>656</v>
      </c>
      <c r="G230" s="195">
        <v>1.0023529411764707</v>
      </c>
    </row>
    <row r="231" spans="1:7" x14ac:dyDescent="0.2">
      <c r="A231" s="148" t="s">
        <v>657</v>
      </c>
      <c r="B231" s="186">
        <v>400</v>
      </c>
      <c r="C231" s="186">
        <v>18</v>
      </c>
      <c r="D231" s="186"/>
      <c r="E231" s="186"/>
      <c r="F231" s="186" t="s">
        <v>657</v>
      </c>
      <c r="G231" s="195">
        <v>0.94117647058823528</v>
      </c>
    </row>
    <row r="232" spans="1:7" x14ac:dyDescent="0.2">
      <c r="A232" s="148" t="s">
        <v>658</v>
      </c>
      <c r="B232" s="186">
        <v>431</v>
      </c>
      <c r="C232" s="186">
        <v>24</v>
      </c>
      <c r="D232" s="186"/>
      <c r="E232" s="186"/>
      <c r="F232" s="186" t="s">
        <v>658</v>
      </c>
      <c r="G232" s="195">
        <v>1.0141176470588236</v>
      </c>
    </row>
    <row r="233" spans="1:7" x14ac:dyDescent="0.2">
      <c r="A233" s="148" t="s">
        <v>659</v>
      </c>
      <c r="B233" s="186">
        <v>383</v>
      </c>
      <c r="C233" s="186">
        <v>19</v>
      </c>
      <c r="D233" s="186"/>
      <c r="E233" s="186"/>
      <c r="F233" s="186" t="s">
        <v>659</v>
      </c>
      <c r="G233" s="195">
        <v>0.90117647058823525</v>
      </c>
    </row>
    <row r="234" spans="1:7" x14ac:dyDescent="0.2">
      <c r="A234" s="148" t="s">
        <v>660</v>
      </c>
      <c r="B234" s="186">
        <v>417</v>
      </c>
      <c r="C234" s="186">
        <v>21</v>
      </c>
      <c r="D234" s="186"/>
      <c r="E234" s="186"/>
      <c r="F234" s="186" t="s">
        <v>660</v>
      </c>
      <c r="G234" s="195">
        <v>0.98117647058823532</v>
      </c>
    </row>
    <row r="235" spans="1:7" x14ac:dyDescent="0.2">
      <c r="A235" s="148" t="s">
        <v>661</v>
      </c>
      <c r="B235" s="186">
        <v>440</v>
      </c>
      <c r="C235" s="186">
        <v>17</v>
      </c>
      <c r="D235" s="186"/>
      <c r="E235" s="186"/>
      <c r="F235" s="186" t="s">
        <v>661</v>
      </c>
      <c r="G235" s="195">
        <v>1.0352941176470589</v>
      </c>
    </row>
    <row r="236" spans="1:7" x14ac:dyDescent="0.2">
      <c r="A236" s="148" t="s">
        <v>662</v>
      </c>
      <c r="B236" s="186">
        <v>437</v>
      </c>
      <c r="C236" s="186">
        <v>20</v>
      </c>
      <c r="D236" s="186"/>
      <c r="E236" s="186"/>
      <c r="F236" s="186" t="s">
        <v>662</v>
      </c>
      <c r="G236" s="195">
        <v>1.0282352941176471</v>
      </c>
    </row>
    <row r="237" spans="1:7" x14ac:dyDescent="0.2">
      <c r="A237" s="148" t="s">
        <v>663</v>
      </c>
      <c r="B237" s="186">
        <v>418</v>
      </c>
      <c r="C237" s="186">
        <v>22</v>
      </c>
      <c r="D237" s="186"/>
      <c r="E237" s="186"/>
      <c r="F237" s="186" t="s">
        <v>663</v>
      </c>
      <c r="G237" s="195">
        <v>0.98352941176470587</v>
      </c>
    </row>
    <row r="238" spans="1:7" x14ac:dyDescent="0.2">
      <c r="A238" s="148" t="s">
        <v>664</v>
      </c>
      <c r="B238" s="186">
        <v>468</v>
      </c>
      <c r="C238" s="186">
        <v>22</v>
      </c>
      <c r="D238" s="186"/>
      <c r="E238" s="186"/>
      <c r="F238" s="186" t="s">
        <v>664</v>
      </c>
      <c r="G238" s="195">
        <v>1.1011764705882352</v>
      </c>
    </row>
    <row r="239" spans="1:7" x14ac:dyDescent="0.2">
      <c r="A239" s="148" t="s">
        <v>665</v>
      </c>
      <c r="B239" s="186">
        <v>446</v>
      </c>
      <c r="C239" s="186">
        <v>14</v>
      </c>
      <c r="D239" s="186"/>
      <c r="E239" s="186"/>
      <c r="F239" s="186" t="s">
        <v>665</v>
      </c>
      <c r="G239" s="195">
        <v>1.0494117647058823</v>
      </c>
    </row>
    <row r="240" spans="1:7" x14ac:dyDescent="0.2">
      <c r="A240" s="148" t="s">
        <v>666</v>
      </c>
      <c r="B240" s="186">
        <v>463</v>
      </c>
      <c r="C240" s="186">
        <v>21</v>
      </c>
      <c r="D240" s="186"/>
      <c r="E240" s="186"/>
      <c r="F240" s="186" t="s">
        <v>666</v>
      </c>
      <c r="G240" s="195">
        <v>1.0894117647058823</v>
      </c>
    </row>
    <row r="241" spans="1:7" x14ac:dyDescent="0.2">
      <c r="A241" s="148" t="s">
        <v>667</v>
      </c>
      <c r="B241" s="186">
        <v>438</v>
      </c>
      <c r="C241" s="186">
        <v>17</v>
      </c>
      <c r="D241" s="186"/>
      <c r="E241" s="186"/>
      <c r="F241" s="186" t="s">
        <v>667</v>
      </c>
      <c r="G241" s="195">
        <v>1.0305882352941176</v>
      </c>
    </row>
    <row r="242" spans="1:7" x14ac:dyDescent="0.2">
      <c r="A242" s="148" t="s">
        <v>668</v>
      </c>
      <c r="B242" s="186">
        <v>450</v>
      </c>
      <c r="C242" s="186">
        <v>21</v>
      </c>
      <c r="D242" s="186"/>
      <c r="E242" s="186"/>
      <c r="F242" s="186" t="s">
        <v>668</v>
      </c>
      <c r="G242" s="195">
        <v>1.0588235294117647</v>
      </c>
    </row>
    <row r="243" spans="1:7" x14ac:dyDescent="0.2">
      <c r="A243" s="148" t="s">
        <v>669</v>
      </c>
      <c r="B243" s="186">
        <v>467</v>
      </c>
      <c r="C243" s="186">
        <v>19</v>
      </c>
      <c r="D243" s="186"/>
      <c r="E243" s="186"/>
      <c r="F243" s="186" t="s">
        <v>669</v>
      </c>
      <c r="G243" s="195">
        <v>1.0988235294117648</v>
      </c>
    </row>
    <row r="244" spans="1:7" x14ac:dyDescent="0.2">
      <c r="A244" s="148" t="s">
        <v>670</v>
      </c>
      <c r="B244" s="186">
        <v>497</v>
      </c>
      <c r="C244" s="186">
        <v>20</v>
      </c>
      <c r="D244" s="186"/>
      <c r="E244" s="186"/>
      <c r="F244" s="186" t="s">
        <v>670</v>
      </c>
      <c r="G244" s="195">
        <v>1.1694117647058824</v>
      </c>
    </row>
    <row r="245" spans="1:7" x14ac:dyDescent="0.2">
      <c r="A245" s="148" t="s">
        <v>671</v>
      </c>
      <c r="B245" s="186">
        <v>446</v>
      </c>
      <c r="C245" s="186">
        <v>23</v>
      </c>
      <c r="D245" s="186"/>
      <c r="E245" s="186"/>
      <c r="F245" s="186" t="s">
        <v>671</v>
      </c>
      <c r="G245" s="195">
        <v>1.0494117647058823</v>
      </c>
    </row>
    <row r="246" spans="1:7" x14ac:dyDescent="0.2">
      <c r="A246" s="148" t="s">
        <v>672</v>
      </c>
      <c r="B246" s="186">
        <v>479</v>
      </c>
      <c r="C246" s="186">
        <v>19</v>
      </c>
      <c r="D246" s="186"/>
      <c r="E246" s="186"/>
      <c r="F246" s="186" t="s">
        <v>672</v>
      </c>
      <c r="G246" s="195">
        <v>1.1270588235294117</v>
      </c>
    </row>
    <row r="247" spans="1:7" s="193" customFormat="1" x14ac:dyDescent="0.2">
      <c r="A247" s="184" t="s">
        <v>497</v>
      </c>
      <c r="B247" s="185">
        <v>429.39285714285717</v>
      </c>
      <c r="C247" s="185">
        <v>20.107142857142858</v>
      </c>
      <c r="D247" s="185"/>
      <c r="E247" s="185"/>
      <c r="F247" s="173" t="s">
        <v>606</v>
      </c>
      <c r="G247" s="196">
        <v>1.0103361344537816</v>
      </c>
    </row>
    <row r="248" spans="1:7" s="193" customFormat="1" x14ac:dyDescent="0.2">
      <c r="A248" s="188" t="s">
        <v>498</v>
      </c>
      <c r="B248" s="191">
        <v>7.5725316061567891E-2</v>
      </c>
      <c r="C248" s="191"/>
      <c r="D248" s="194"/>
      <c r="E248" s="194"/>
      <c r="F248" s="194"/>
      <c r="G248" s="194"/>
    </row>
    <row r="252" spans="1:7" x14ac:dyDescent="0.2">
      <c r="A252" s="168" t="s">
        <v>674</v>
      </c>
      <c r="B252" s="141"/>
      <c r="C252" s="141"/>
      <c r="D252" s="141"/>
      <c r="E252" s="141"/>
      <c r="F252" s="141"/>
      <c r="G252" s="141"/>
    </row>
    <row r="253" spans="1:7" ht="18" x14ac:dyDescent="0.2">
      <c r="A253" s="184" t="s">
        <v>499</v>
      </c>
      <c r="B253" s="170" t="s">
        <v>1059</v>
      </c>
      <c r="C253" s="170" t="s">
        <v>776</v>
      </c>
      <c r="D253" s="76"/>
      <c r="E253" s="76"/>
      <c r="F253" s="76"/>
      <c r="G253" s="76"/>
    </row>
    <row r="254" spans="1:7" x14ac:dyDescent="0.2">
      <c r="A254" s="148"/>
      <c r="B254" s="173">
        <v>308</v>
      </c>
      <c r="C254" s="173">
        <v>19</v>
      </c>
      <c r="D254" s="76"/>
      <c r="E254" s="76"/>
      <c r="G254" s="76"/>
    </row>
    <row r="255" spans="1:7" x14ac:dyDescent="0.2">
      <c r="A255" s="148"/>
      <c r="B255" s="76"/>
      <c r="C255" s="76"/>
      <c r="D255" s="76"/>
      <c r="E255" s="76"/>
      <c r="F255" s="76"/>
      <c r="G255" s="76"/>
    </row>
    <row r="256" spans="1:7" x14ac:dyDescent="0.2">
      <c r="A256" s="148"/>
      <c r="B256" s="176" t="s">
        <v>1060</v>
      </c>
      <c r="C256" s="176" t="s">
        <v>776</v>
      </c>
      <c r="D256" s="76"/>
      <c r="E256" s="76"/>
      <c r="F256" s="76"/>
      <c r="G256" s="76"/>
    </row>
    <row r="257" spans="1:7" x14ac:dyDescent="0.2">
      <c r="A257" s="148" t="s">
        <v>500</v>
      </c>
      <c r="B257" s="186">
        <v>324.3</v>
      </c>
      <c r="C257" s="186">
        <v>8.6999999999999993</v>
      </c>
      <c r="D257" s="186"/>
      <c r="E257" s="186"/>
      <c r="F257" s="186" t="s">
        <v>500</v>
      </c>
      <c r="G257" s="186">
        <v>1.052922077922078</v>
      </c>
    </row>
    <row r="258" spans="1:7" x14ac:dyDescent="0.2">
      <c r="A258" s="148" t="s">
        <v>501</v>
      </c>
      <c r="B258" s="186">
        <v>329.6</v>
      </c>
      <c r="C258" s="186">
        <v>8.6</v>
      </c>
      <c r="D258" s="186"/>
      <c r="E258" s="186"/>
      <c r="F258" s="186" t="s">
        <v>501</v>
      </c>
      <c r="G258" s="186">
        <v>1.0701298701298703</v>
      </c>
    </row>
    <row r="259" spans="1:7" x14ac:dyDescent="0.2">
      <c r="A259" s="148" t="s">
        <v>502</v>
      </c>
      <c r="B259" s="186">
        <v>333.9</v>
      </c>
      <c r="C259" s="186">
        <v>9.6</v>
      </c>
      <c r="D259" s="186"/>
      <c r="E259" s="186"/>
      <c r="F259" s="186" t="s">
        <v>502</v>
      </c>
      <c r="G259" s="186">
        <v>1.084090909090909</v>
      </c>
    </row>
    <row r="260" spans="1:7" x14ac:dyDescent="0.2">
      <c r="A260" s="148" t="s">
        <v>503</v>
      </c>
      <c r="B260" s="186">
        <v>337.6</v>
      </c>
      <c r="C260" s="186">
        <v>7.5</v>
      </c>
      <c r="D260" s="186"/>
      <c r="E260" s="186"/>
      <c r="F260" s="186" t="s">
        <v>503</v>
      </c>
      <c r="G260" s="186">
        <v>1.0961038961038962</v>
      </c>
    </row>
    <row r="261" spans="1:7" x14ac:dyDescent="0.2">
      <c r="A261" s="148" t="s">
        <v>504</v>
      </c>
      <c r="B261" s="186">
        <v>331</v>
      </c>
      <c r="C261" s="186">
        <v>11</v>
      </c>
      <c r="D261" s="186"/>
      <c r="E261" s="186"/>
      <c r="F261" s="186" t="s">
        <v>504</v>
      </c>
      <c r="G261" s="186">
        <v>1.0746753246753247</v>
      </c>
    </row>
    <row r="262" spans="1:7" x14ac:dyDescent="0.2">
      <c r="A262" s="148" t="s">
        <v>505</v>
      </c>
      <c r="B262" s="186">
        <v>338</v>
      </c>
      <c r="C262" s="186">
        <v>11</v>
      </c>
      <c r="D262" s="186"/>
      <c r="E262" s="186"/>
      <c r="F262" s="186" t="s">
        <v>505</v>
      </c>
      <c r="G262" s="186">
        <v>1.0974025974025974</v>
      </c>
    </row>
    <row r="263" spans="1:7" x14ac:dyDescent="0.2">
      <c r="A263" s="148" t="s">
        <v>506</v>
      </c>
      <c r="B263" s="186">
        <v>313</v>
      </c>
      <c r="C263" s="186">
        <v>12</v>
      </c>
      <c r="D263" s="186"/>
      <c r="E263" s="186"/>
      <c r="F263" s="186" t="s">
        <v>506</v>
      </c>
      <c r="G263" s="186">
        <v>1.0162337662337662</v>
      </c>
    </row>
    <row r="264" spans="1:7" x14ac:dyDescent="0.2">
      <c r="A264" s="148" t="s">
        <v>507</v>
      </c>
      <c r="B264" s="186">
        <v>329.7</v>
      </c>
      <c r="C264" s="186">
        <v>8.3000000000000007</v>
      </c>
      <c r="D264" s="186"/>
      <c r="E264" s="186"/>
      <c r="F264" s="186" t="s">
        <v>507</v>
      </c>
      <c r="G264" s="186">
        <v>1.0704545454545453</v>
      </c>
    </row>
    <row r="265" spans="1:7" x14ac:dyDescent="0.2">
      <c r="A265" s="148" t="s">
        <v>508</v>
      </c>
      <c r="B265" s="186">
        <v>319.7</v>
      </c>
      <c r="C265" s="186">
        <v>8.1</v>
      </c>
      <c r="D265" s="186"/>
      <c r="E265" s="186"/>
      <c r="F265" s="186" t="s">
        <v>508</v>
      </c>
      <c r="G265" s="186">
        <v>1.037987012987013</v>
      </c>
    </row>
    <row r="266" spans="1:7" x14ac:dyDescent="0.2">
      <c r="A266" s="148" t="s">
        <v>509</v>
      </c>
      <c r="B266" s="186">
        <v>324.10000000000002</v>
      </c>
      <c r="C266" s="186">
        <v>7.7</v>
      </c>
      <c r="D266" s="186"/>
      <c r="E266" s="186"/>
      <c r="F266" s="186" t="s">
        <v>509</v>
      </c>
      <c r="G266" s="186">
        <v>1.0522727272727272</v>
      </c>
    </row>
    <row r="267" spans="1:7" x14ac:dyDescent="0.2">
      <c r="A267" s="148" t="s">
        <v>510</v>
      </c>
      <c r="B267" s="186">
        <v>340</v>
      </c>
      <c r="C267" s="186">
        <v>16</v>
      </c>
      <c r="D267" s="186"/>
      <c r="E267" s="186"/>
      <c r="F267" s="186" t="s">
        <v>510</v>
      </c>
      <c r="G267" s="186">
        <v>1.1038961038961039</v>
      </c>
    </row>
    <row r="268" spans="1:7" s="193" customFormat="1" x14ac:dyDescent="0.2">
      <c r="A268" s="184" t="s">
        <v>496</v>
      </c>
      <c r="B268" s="185">
        <v>329.17272727272723</v>
      </c>
      <c r="C268" s="185">
        <v>9.8636363636363633</v>
      </c>
      <c r="D268" s="185"/>
      <c r="E268" s="185"/>
      <c r="F268" s="173" t="s">
        <v>606</v>
      </c>
      <c r="G268" s="185">
        <v>1.0687426210153483</v>
      </c>
    </row>
    <row r="269" spans="1:7" s="193" customFormat="1" x14ac:dyDescent="0.2">
      <c r="A269" s="184" t="s">
        <v>498</v>
      </c>
      <c r="B269" s="190">
        <v>2.5291140096001027E-2</v>
      </c>
      <c r="C269" s="190"/>
      <c r="D269" s="185"/>
      <c r="E269" s="185"/>
      <c r="F269" s="185"/>
      <c r="G269" s="185"/>
    </row>
    <row r="270" spans="1:7" x14ac:dyDescent="0.2">
      <c r="A270" s="148"/>
      <c r="B270" s="76"/>
      <c r="C270" s="76"/>
      <c r="D270" s="76"/>
      <c r="E270" s="76"/>
      <c r="F270" s="76"/>
      <c r="G270" s="76"/>
    </row>
    <row r="271" spans="1:7" x14ac:dyDescent="0.2">
      <c r="A271" s="148"/>
      <c r="B271" s="76"/>
      <c r="C271" s="76"/>
      <c r="D271" s="76"/>
      <c r="E271" s="76"/>
      <c r="F271" s="76"/>
      <c r="G271" s="76"/>
    </row>
    <row r="272" spans="1:7" ht="18" x14ac:dyDescent="0.2">
      <c r="A272" s="184" t="s">
        <v>481</v>
      </c>
      <c r="B272" s="170" t="s">
        <v>1059</v>
      </c>
      <c r="C272" s="170" t="s">
        <v>776</v>
      </c>
      <c r="D272" s="76"/>
      <c r="E272" s="76"/>
      <c r="F272" s="76"/>
      <c r="G272" s="76"/>
    </row>
    <row r="273" spans="1:7" x14ac:dyDescent="0.2">
      <c r="A273" s="148"/>
      <c r="B273" s="173">
        <v>425</v>
      </c>
      <c r="C273" s="173">
        <v>18</v>
      </c>
      <c r="D273" s="76"/>
      <c r="E273" s="76"/>
      <c r="F273" s="76"/>
      <c r="G273" s="76"/>
    </row>
    <row r="274" spans="1:7" x14ac:dyDescent="0.2">
      <c r="A274" s="148"/>
      <c r="B274" s="76"/>
      <c r="C274" s="76"/>
      <c r="D274" s="76"/>
      <c r="E274" s="76"/>
      <c r="F274" s="76"/>
      <c r="G274" s="76"/>
    </row>
    <row r="275" spans="1:7" x14ac:dyDescent="0.2">
      <c r="A275" s="148"/>
      <c r="B275" s="176" t="s">
        <v>1060</v>
      </c>
      <c r="C275" s="176" t="s">
        <v>776</v>
      </c>
      <c r="D275" s="76"/>
      <c r="E275" s="76"/>
      <c r="F275" s="76"/>
      <c r="G275" s="76"/>
    </row>
    <row r="276" spans="1:7" x14ac:dyDescent="0.2">
      <c r="A276" s="148" t="s">
        <v>482</v>
      </c>
      <c r="B276" s="186">
        <v>428</v>
      </c>
      <c r="C276" s="186">
        <v>14</v>
      </c>
      <c r="D276" s="186"/>
      <c r="E276" s="186"/>
      <c r="F276" s="186" t="s">
        <v>482</v>
      </c>
      <c r="G276" s="186">
        <v>1.0070588235294118</v>
      </c>
    </row>
    <row r="277" spans="1:7" x14ac:dyDescent="0.2">
      <c r="A277" s="148" t="s">
        <v>483</v>
      </c>
      <c r="B277" s="186">
        <v>410</v>
      </c>
      <c r="C277" s="186">
        <v>11</v>
      </c>
      <c r="D277" s="186"/>
      <c r="E277" s="186"/>
      <c r="F277" s="186" t="s">
        <v>483</v>
      </c>
      <c r="G277" s="186">
        <v>0.96470588235294119</v>
      </c>
    </row>
    <row r="278" spans="1:7" x14ac:dyDescent="0.2">
      <c r="A278" s="148" t="s">
        <v>484</v>
      </c>
      <c r="B278" s="186">
        <v>426</v>
      </c>
      <c r="C278" s="186">
        <v>12</v>
      </c>
      <c r="D278" s="186"/>
      <c r="E278" s="186"/>
      <c r="F278" s="186" t="s">
        <v>484</v>
      </c>
      <c r="G278" s="186">
        <v>1.0023529411764707</v>
      </c>
    </row>
    <row r="279" spans="1:7" x14ac:dyDescent="0.2">
      <c r="A279" s="148" t="s">
        <v>485</v>
      </c>
      <c r="B279" s="186">
        <v>436</v>
      </c>
      <c r="C279" s="186">
        <v>12</v>
      </c>
      <c r="D279" s="186"/>
      <c r="E279" s="186"/>
      <c r="F279" s="186" t="s">
        <v>485</v>
      </c>
      <c r="G279" s="186">
        <v>1.0258823529411765</v>
      </c>
    </row>
    <row r="280" spans="1:7" x14ac:dyDescent="0.2">
      <c r="A280" s="148" t="s">
        <v>486</v>
      </c>
      <c r="B280" s="186">
        <v>425</v>
      </c>
      <c r="C280" s="186">
        <v>15</v>
      </c>
      <c r="D280" s="186"/>
      <c r="E280" s="186"/>
      <c r="F280" s="186" t="s">
        <v>486</v>
      </c>
      <c r="G280" s="186">
        <v>1</v>
      </c>
    </row>
    <row r="281" spans="1:7" x14ac:dyDescent="0.2">
      <c r="A281" s="148" t="s">
        <v>487</v>
      </c>
      <c r="B281" s="186">
        <v>446</v>
      </c>
      <c r="C281" s="186">
        <v>15</v>
      </c>
      <c r="D281" s="186"/>
      <c r="E281" s="186"/>
      <c r="F281" s="186" t="s">
        <v>487</v>
      </c>
      <c r="G281" s="186">
        <v>1.0494117647058823</v>
      </c>
    </row>
    <row r="282" spans="1:7" x14ac:dyDescent="0.2">
      <c r="A282" s="148" t="s">
        <v>488</v>
      </c>
      <c r="B282" s="186">
        <v>441</v>
      </c>
      <c r="C282" s="186">
        <v>12</v>
      </c>
      <c r="D282" s="186"/>
      <c r="E282" s="186"/>
      <c r="F282" s="186" t="s">
        <v>488</v>
      </c>
      <c r="G282" s="186">
        <v>1.0376470588235294</v>
      </c>
    </row>
    <row r="283" spans="1:7" x14ac:dyDescent="0.2">
      <c r="A283" s="148" t="s">
        <v>489</v>
      </c>
      <c r="B283" s="186">
        <v>427</v>
      </c>
      <c r="C283" s="186">
        <v>11</v>
      </c>
      <c r="D283" s="186"/>
      <c r="E283" s="186"/>
      <c r="F283" s="186" t="s">
        <v>489</v>
      </c>
      <c r="G283" s="186">
        <v>1.0047058823529411</v>
      </c>
    </row>
    <row r="284" spans="1:7" x14ac:dyDescent="0.2">
      <c r="A284" s="148" t="s">
        <v>490</v>
      </c>
      <c r="B284" s="186">
        <v>438</v>
      </c>
      <c r="C284" s="186">
        <v>12</v>
      </c>
      <c r="D284" s="186"/>
      <c r="E284" s="186"/>
      <c r="F284" s="186" t="s">
        <v>490</v>
      </c>
      <c r="G284" s="186">
        <v>1.0305882352941176</v>
      </c>
    </row>
    <row r="285" spans="1:7" x14ac:dyDescent="0.2">
      <c r="A285" s="148" t="s">
        <v>491</v>
      </c>
      <c r="B285" s="186">
        <v>422</v>
      </c>
      <c r="C285" s="186">
        <v>15</v>
      </c>
      <c r="D285" s="186"/>
      <c r="E285" s="186"/>
      <c r="F285" s="186" t="s">
        <v>491</v>
      </c>
      <c r="G285" s="186">
        <v>0.99294117647058822</v>
      </c>
    </row>
    <row r="286" spans="1:7" x14ac:dyDescent="0.2">
      <c r="A286" s="148" t="s">
        <v>492</v>
      </c>
      <c r="B286" s="186">
        <v>428</v>
      </c>
      <c r="C286" s="186">
        <v>13</v>
      </c>
      <c r="D286" s="186"/>
      <c r="E286" s="186"/>
      <c r="F286" s="186" t="s">
        <v>492</v>
      </c>
      <c r="G286" s="186">
        <v>1.0070588235294118</v>
      </c>
    </row>
    <row r="287" spans="1:7" s="193" customFormat="1" x14ac:dyDescent="0.2">
      <c r="A287" s="184" t="s">
        <v>496</v>
      </c>
      <c r="B287" s="185">
        <v>429.72727272727275</v>
      </c>
      <c r="C287" s="185">
        <v>12.909090909090908</v>
      </c>
      <c r="D287" s="185"/>
      <c r="E287" s="185"/>
      <c r="F287" s="173" t="s">
        <v>606</v>
      </c>
      <c r="G287" s="185">
        <v>1.0111229946524063</v>
      </c>
    </row>
    <row r="288" spans="1:7" s="193" customFormat="1" x14ac:dyDescent="0.2">
      <c r="A288" s="188" t="s">
        <v>498</v>
      </c>
      <c r="B288" s="191">
        <v>2.3249408610976345E-2</v>
      </c>
      <c r="C288" s="191"/>
      <c r="D288" s="194"/>
      <c r="E288" s="194"/>
      <c r="F288" s="194"/>
      <c r="G288" s="1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212F-574E-4373-9486-C3F4BD005102}">
  <dimension ref="A1:N45"/>
  <sheetViews>
    <sheetView zoomScale="78" zoomScaleNormal="78" workbookViewId="0">
      <selection activeCell="A2" sqref="A2"/>
    </sheetView>
  </sheetViews>
  <sheetFormatPr baseColWidth="10" defaultColWidth="11" defaultRowHeight="13" x14ac:dyDescent="0.15"/>
  <cols>
    <col min="1" max="16384" width="11" style="21"/>
  </cols>
  <sheetData>
    <row r="1" spans="1:14" ht="18" x14ac:dyDescent="0.15">
      <c r="A1" s="84" t="s">
        <v>886</v>
      </c>
    </row>
    <row r="2" spans="1:14" x14ac:dyDescent="0.15">
      <c r="A2" s="197"/>
    </row>
    <row r="3" spans="1:14" ht="15" customHeight="1" x14ac:dyDescent="0.15">
      <c r="A3" s="197"/>
      <c r="B3" s="198" t="s">
        <v>1061</v>
      </c>
      <c r="C3" s="198" t="s">
        <v>1062</v>
      </c>
      <c r="D3" s="198" t="s">
        <v>1063</v>
      </c>
      <c r="E3" s="198" t="s">
        <v>0</v>
      </c>
      <c r="F3" s="198" t="s">
        <v>1</v>
      </c>
      <c r="G3" s="198" t="s">
        <v>2</v>
      </c>
      <c r="H3" s="198" t="s">
        <v>3</v>
      </c>
      <c r="I3" s="198" t="s">
        <v>1064</v>
      </c>
      <c r="J3" s="198" t="s">
        <v>1065</v>
      </c>
      <c r="K3" s="198" t="s">
        <v>1066</v>
      </c>
      <c r="L3" s="198" t="s">
        <v>848</v>
      </c>
      <c r="M3" s="198" t="s">
        <v>747</v>
      </c>
      <c r="N3" s="198" t="s">
        <v>5</v>
      </c>
    </row>
    <row r="4" spans="1:14" ht="14" x14ac:dyDescent="0.15">
      <c r="A4" s="199" t="s">
        <v>887</v>
      </c>
      <c r="B4" s="200">
        <v>50.81</v>
      </c>
      <c r="C4" s="200">
        <v>1.85</v>
      </c>
      <c r="D4" s="200">
        <v>14.06</v>
      </c>
      <c r="E4" s="200">
        <v>11.84</v>
      </c>
      <c r="F4" s="200">
        <v>0.22</v>
      </c>
      <c r="G4" s="200">
        <v>6.71</v>
      </c>
      <c r="H4" s="200">
        <v>11.12</v>
      </c>
      <c r="I4" s="200">
        <v>2.62</v>
      </c>
      <c r="J4" s="200">
        <v>0.19</v>
      </c>
      <c r="K4" s="200">
        <v>0.2</v>
      </c>
      <c r="L4" s="200">
        <v>0.13500000000000001</v>
      </c>
      <c r="M4" s="200">
        <v>0.03</v>
      </c>
      <c r="N4" s="200">
        <v>99.62</v>
      </c>
    </row>
    <row r="5" spans="1:14" x14ac:dyDescent="0.15">
      <c r="A5" s="197"/>
    </row>
    <row r="6" spans="1:14" x14ac:dyDescent="0.15">
      <c r="A6" s="21" t="s">
        <v>607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x14ac:dyDescent="0.15">
      <c r="A7" s="21" t="s">
        <v>869</v>
      </c>
      <c r="B7" s="35">
        <v>50.521900000000002</v>
      </c>
      <c r="C7" s="35">
        <v>1.83941</v>
      </c>
      <c r="D7" s="35">
        <v>13.9095</v>
      </c>
      <c r="E7" s="35">
        <v>11.7334</v>
      </c>
      <c r="F7" s="35">
        <v>0.22398999999999999</v>
      </c>
      <c r="G7" s="35">
        <v>6.9729000000000001</v>
      </c>
      <c r="H7" s="35">
        <v>11.152799999999999</v>
      </c>
      <c r="I7" s="35">
        <v>2.6361500000000002</v>
      </c>
      <c r="J7" s="35">
        <v>0.18890100000000001</v>
      </c>
      <c r="K7" s="35">
        <v>0.18687200000000001</v>
      </c>
      <c r="L7" s="35">
        <v>0.15423000662003494</v>
      </c>
      <c r="M7" s="35">
        <v>2.64E-2</v>
      </c>
      <c r="N7" s="35">
        <v>99.777199999999993</v>
      </c>
    </row>
    <row r="8" spans="1:14" x14ac:dyDescent="0.15">
      <c r="A8" s="21" t="s">
        <v>870</v>
      </c>
      <c r="B8" s="35">
        <v>50.227600000000002</v>
      </c>
      <c r="C8" s="35">
        <v>1.86511</v>
      </c>
      <c r="D8" s="35">
        <v>13.895899999999999</v>
      </c>
      <c r="E8" s="35">
        <v>11.5967</v>
      </c>
      <c r="F8" s="35">
        <v>0.23897299999999999</v>
      </c>
      <c r="G8" s="35">
        <v>7.0538600000000002</v>
      </c>
      <c r="H8" s="35">
        <v>11.2005</v>
      </c>
      <c r="I8" s="35">
        <v>2.6577600000000001</v>
      </c>
      <c r="J8" s="35">
        <v>0.19176000000000001</v>
      </c>
      <c r="K8" s="35">
        <v>0.24549199999999999</v>
      </c>
      <c r="L8" s="35">
        <v>0.14099548426180364</v>
      </c>
      <c r="M8" s="35">
        <v>3.7368999999999999E-2</v>
      </c>
      <c r="N8" s="35">
        <v>99.563000000000002</v>
      </c>
    </row>
    <row r="9" spans="1:14" x14ac:dyDescent="0.15">
      <c r="A9" s="21" t="s">
        <v>871</v>
      </c>
      <c r="B9" s="35">
        <v>50.442999999999998</v>
      </c>
      <c r="C9" s="35">
        <v>1.8581300000000001</v>
      </c>
      <c r="D9" s="35">
        <v>13.8773</v>
      </c>
      <c r="E9" s="35">
        <v>11.781700000000001</v>
      </c>
      <c r="F9" s="35">
        <v>0.22314400000000001</v>
      </c>
      <c r="G9" s="35">
        <v>7.0156299999999998</v>
      </c>
      <c r="H9" s="35">
        <v>11.1943</v>
      </c>
      <c r="I9" s="35">
        <v>2.7747299999999999</v>
      </c>
      <c r="J9" s="35">
        <v>0.20222399999999999</v>
      </c>
      <c r="K9" s="35">
        <v>0.16877600000000001</v>
      </c>
      <c r="L9" s="35">
        <v>0.14246536372720459</v>
      </c>
      <c r="M9" s="35">
        <v>3.1537999999999997E-2</v>
      </c>
      <c r="N9" s="35">
        <v>99.926199999999994</v>
      </c>
    </row>
    <row r="10" spans="1:14" x14ac:dyDescent="0.15">
      <c r="A10" s="21" t="s">
        <v>872</v>
      </c>
      <c r="B10" s="35">
        <v>50.4114</v>
      </c>
      <c r="C10" s="35">
        <v>1.92709</v>
      </c>
      <c r="D10" s="35">
        <v>13.9047</v>
      </c>
      <c r="E10" s="35">
        <v>11.6531</v>
      </c>
      <c r="F10" s="35">
        <v>0.16501099999999999</v>
      </c>
      <c r="G10" s="35">
        <v>7.1003999999999996</v>
      </c>
      <c r="H10" s="35">
        <v>11.292</v>
      </c>
      <c r="I10" s="35">
        <v>2.7017699999999998</v>
      </c>
      <c r="J10" s="35">
        <v>0.20083699999999999</v>
      </c>
      <c r="K10" s="35">
        <v>0.234877</v>
      </c>
      <c r="L10" s="35">
        <v>0.17249295859355482</v>
      </c>
      <c r="M10" s="35">
        <v>3.5207000000000002E-2</v>
      </c>
      <c r="N10" s="35">
        <v>100.057</v>
      </c>
    </row>
    <row r="11" spans="1:14" x14ac:dyDescent="0.15">
      <c r="A11" s="21" t="s">
        <v>873</v>
      </c>
      <c r="B11" s="35">
        <v>50.458799999999997</v>
      </c>
      <c r="C11" s="35">
        <v>1.93215</v>
      </c>
      <c r="D11" s="35">
        <v>13.8653</v>
      </c>
      <c r="E11" s="35">
        <v>11.5426</v>
      </c>
      <c r="F11" s="35">
        <v>0.20411499999999999</v>
      </c>
      <c r="G11" s="35">
        <v>7.077</v>
      </c>
      <c r="H11" s="35">
        <v>11.156499999999999</v>
      </c>
      <c r="I11" s="35">
        <v>2.6826099999999999</v>
      </c>
      <c r="J11" s="35">
        <v>0.18642600000000001</v>
      </c>
      <c r="K11" s="35">
        <v>0.192163</v>
      </c>
      <c r="L11" s="35">
        <v>0.16438018517361977</v>
      </c>
      <c r="M11" s="35">
        <v>2.2487E-2</v>
      </c>
      <c r="N11" s="35">
        <v>99.730599999999995</v>
      </c>
    </row>
    <row r="12" spans="1:14" x14ac:dyDescent="0.15">
      <c r="A12" s="21" t="s">
        <v>874</v>
      </c>
      <c r="B12" s="35">
        <v>50.519799999999996</v>
      </c>
      <c r="C12" s="35">
        <v>1.80704</v>
      </c>
      <c r="D12" s="35">
        <v>13.892899999999999</v>
      </c>
      <c r="E12" s="35">
        <v>11.523</v>
      </c>
      <c r="F12" s="35">
        <v>0.216614</v>
      </c>
      <c r="G12" s="35">
        <v>6.9864100000000002</v>
      </c>
      <c r="H12" s="35">
        <v>11.152900000000001</v>
      </c>
      <c r="I12" s="35">
        <v>2.6588799999999999</v>
      </c>
      <c r="J12" s="35">
        <v>0.17952699999999999</v>
      </c>
      <c r="K12" s="35">
        <v>0.21160899999999999</v>
      </c>
      <c r="L12" s="35">
        <v>0.15434575462153385</v>
      </c>
      <c r="M12" s="35">
        <v>1.0546E-2</v>
      </c>
      <c r="N12" s="35">
        <v>99.544499999999999</v>
      </c>
    </row>
    <row r="13" spans="1:14" x14ac:dyDescent="0.15">
      <c r="A13" s="21" t="s">
        <v>875</v>
      </c>
      <c r="B13" s="35">
        <v>50.567999999999998</v>
      </c>
      <c r="C13" s="35">
        <v>1.9952099999999999</v>
      </c>
      <c r="D13" s="35">
        <v>13.8895</v>
      </c>
      <c r="E13" s="35">
        <v>11.5909</v>
      </c>
      <c r="F13" s="35">
        <v>0.23026199999999999</v>
      </c>
      <c r="G13" s="35">
        <v>7.1007300000000004</v>
      </c>
      <c r="H13" s="35">
        <v>11.2134</v>
      </c>
      <c r="I13" s="35">
        <v>2.7108500000000002</v>
      </c>
      <c r="J13" s="35">
        <v>0.21288699999999999</v>
      </c>
      <c r="K13" s="35">
        <v>0.12570200000000001</v>
      </c>
      <c r="L13" s="35">
        <v>0.16867447608043964</v>
      </c>
      <c r="M13" s="35">
        <v>3.4743999999999997E-2</v>
      </c>
      <c r="N13" s="35">
        <v>100.093</v>
      </c>
    </row>
    <row r="14" spans="1:14" x14ac:dyDescent="0.15">
      <c r="A14" s="30" t="s">
        <v>748</v>
      </c>
      <c r="B14" s="54">
        <f>AVERAGE(B7:B13)</f>
        <v>50.450071428571427</v>
      </c>
      <c r="C14" s="54">
        <f t="shared" ref="C14:N14" si="0">AVERAGE(C7:C13)</f>
        <v>1.8891628571428571</v>
      </c>
      <c r="D14" s="54">
        <f t="shared" si="0"/>
        <v>13.89072857142857</v>
      </c>
      <c r="E14" s="54">
        <f t="shared" si="0"/>
        <v>11.631628571428573</v>
      </c>
      <c r="F14" s="54">
        <f t="shared" si="0"/>
        <v>0.21458700000000003</v>
      </c>
      <c r="G14" s="54">
        <f t="shared" si="0"/>
        <v>7.0438471428571416</v>
      </c>
      <c r="H14" s="54">
        <f t="shared" si="0"/>
        <v>11.194628571428572</v>
      </c>
      <c r="I14" s="54">
        <f t="shared" si="0"/>
        <v>2.6889642857142855</v>
      </c>
      <c r="J14" s="54">
        <f t="shared" si="0"/>
        <v>0.19465171428571429</v>
      </c>
      <c r="K14" s="54">
        <f t="shared" si="0"/>
        <v>0.19507014285714286</v>
      </c>
      <c r="L14" s="54">
        <v>0.15679774701117016</v>
      </c>
      <c r="M14" s="54">
        <f t="shared" si="0"/>
        <v>2.8327285714285715E-2</v>
      </c>
      <c r="N14" s="54">
        <f t="shared" si="0"/>
        <v>99.813071428571419</v>
      </c>
    </row>
    <row r="15" spans="1:14" x14ac:dyDescent="0.15">
      <c r="A15" s="24" t="s">
        <v>749</v>
      </c>
      <c r="B15" s="58">
        <f t="shared" ref="B15:K15" si="1">STDEV(B7:B13)/B14</f>
        <v>2.2167663667252554E-3</v>
      </c>
      <c r="C15" s="58">
        <f t="shared" si="1"/>
        <v>3.436837453142394E-2</v>
      </c>
      <c r="D15" s="58">
        <f t="shared" si="1"/>
        <v>1.1026040521301035E-3</v>
      </c>
      <c r="E15" s="58">
        <f t="shared" si="1"/>
        <v>8.3016479250188433E-3</v>
      </c>
      <c r="F15" s="58">
        <f t="shared" si="1"/>
        <v>0.1137292746877671</v>
      </c>
      <c r="G15" s="58">
        <f t="shared" si="1"/>
        <v>7.5037293653972149E-3</v>
      </c>
      <c r="H15" s="58">
        <f t="shared" si="1"/>
        <v>4.4384749010359138E-3</v>
      </c>
      <c r="I15" s="58">
        <f t="shared" si="1"/>
        <v>1.7114519763501965E-2</v>
      </c>
      <c r="J15" s="58">
        <f t="shared" si="1"/>
        <v>5.8046152624782972E-2</v>
      </c>
      <c r="K15" s="58">
        <f t="shared" si="1"/>
        <v>0.20906783156509876</v>
      </c>
      <c r="L15" s="58"/>
      <c r="M15" s="35"/>
      <c r="N15" s="35"/>
    </row>
    <row r="16" spans="1:14" x14ac:dyDescent="0.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x14ac:dyDescent="0.15">
      <c r="A17" s="21" t="s">
        <v>586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x14ac:dyDescent="0.15">
      <c r="A18" s="21" t="s">
        <v>876</v>
      </c>
      <c r="B18" s="35">
        <v>50.876199999999997</v>
      </c>
      <c r="C18" s="35">
        <v>1.8936900000000001</v>
      </c>
      <c r="D18" s="35">
        <v>13.999499999999999</v>
      </c>
      <c r="E18" s="35">
        <v>11.709899999999999</v>
      </c>
      <c r="F18" s="35">
        <v>0.18990599999999999</v>
      </c>
      <c r="G18" s="35">
        <v>7.0207199999999998</v>
      </c>
      <c r="H18" s="35">
        <v>11.159800000000001</v>
      </c>
      <c r="I18" s="35">
        <v>2.6507800000000001</v>
      </c>
      <c r="J18" s="35">
        <v>0.189086</v>
      </c>
      <c r="K18" s="35">
        <v>0.23069300000000001</v>
      </c>
      <c r="L18" s="35">
        <v>0.1288339338621034</v>
      </c>
      <c r="M18" s="35">
        <v>2.8656000000000001E-2</v>
      </c>
      <c r="N18" s="35">
        <v>100.271</v>
      </c>
    </row>
    <row r="19" spans="1:14" x14ac:dyDescent="0.15">
      <c r="A19" s="21" t="s">
        <v>877</v>
      </c>
      <c r="B19" s="35">
        <v>50.564700000000002</v>
      </c>
      <c r="C19" s="35">
        <v>1.8734299999999999</v>
      </c>
      <c r="D19" s="35">
        <v>13.8962</v>
      </c>
      <c r="E19" s="35">
        <v>11.402799999999999</v>
      </c>
      <c r="F19" s="35">
        <v>0.19966400000000001</v>
      </c>
      <c r="G19" s="35">
        <v>7.1029799999999996</v>
      </c>
      <c r="H19" s="35">
        <v>11.1837</v>
      </c>
      <c r="I19" s="35">
        <v>2.75989</v>
      </c>
      <c r="J19" s="35">
        <v>0.19143399999999999</v>
      </c>
      <c r="K19" s="35">
        <v>0.2051</v>
      </c>
      <c r="L19" s="35">
        <v>0.15480634355483386</v>
      </c>
      <c r="M19" s="35">
        <v>3.8613000000000001E-2</v>
      </c>
      <c r="N19" s="35">
        <v>99.805099999999996</v>
      </c>
    </row>
    <row r="20" spans="1:14" x14ac:dyDescent="0.15">
      <c r="A20" s="21" t="s">
        <v>878</v>
      </c>
      <c r="B20" s="35">
        <v>50.214199999999998</v>
      </c>
      <c r="C20" s="35">
        <v>1.8345</v>
      </c>
      <c r="D20" s="35">
        <v>13.959899999999999</v>
      </c>
      <c r="E20" s="35">
        <v>11.561400000000001</v>
      </c>
      <c r="F20" s="35">
        <v>0.23407800000000001</v>
      </c>
      <c r="G20" s="35">
        <v>7.0977300000000003</v>
      </c>
      <c r="H20" s="35">
        <v>11.1797</v>
      </c>
      <c r="I20" s="35">
        <v>2.6899199999999999</v>
      </c>
      <c r="J20" s="35">
        <v>0.19320100000000001</v>
      </c>
      <c r="K20" s="35">
        <v>0.196103</v>
      </c>
      <c r="L20" s="35">
        <v>0.15610880895578313</v>
      </c>
      <c r="M20" s="35">
        <v>3.0661000000000001E-2</v>
      </c>
      <c r="N20" s="35">
        <v>99.581199999999995</v>
      </c>
    </row>
    <row r="21" spans="1:14" x14ac:dyDescent="0.15">
      <c r="A21" s="21" t="s">
        <v>879</v>
      </c>
      <c r="B21" s="35">
        <v>49.737499999999997</v>
      </c>
      <c r="C21" s="35">
        <v>1.91154</v>
      </c>
      <c r="D21" s="35">
        <v>13.892099999999999</v>
      </c>
      <c r="E21" s="35">
        <v>11.605499999999999</v>
      </c>
      <c r="F21" s="35">
        <v>0.179975</v>
      </c>
      <c r="G21" s="35">
        <v>7.1223400000000003</v>
      </c>
      <c r="H21" s="35">
        <v>11.264200000000001</v>
      </c>
      <c r="I21" s="35">
        <v>2.6412300000000002</v>
      </c>
      <c r="J21" s="35">
        <v>0.189721</v>
      </c>
      <c r="K21" s="35">
        <v>0.206067</v>
      </c>
      <c r="L21" s="35">
        <v>0.16503261941044214</v>
      </c>
      <c r="M21" s="35">
        <v>2.4077000000000001E-2</v>
      </c>
      <c r="N21" s="35">
        <v>99.186300000000003</v>
      </c>
    </row>
    <row r="22" spans="1:14" x14ac:dyDescent="0.15">
      <c r="A22" s="21" t="s">
        <v>880</v>
      </c>
      <c r="B22" s="35">
        <v>49.804600000000001</v>
      </c>
      <c r="C22" s="35">
        <v>1.9802500000000001</v>
      </c>
      <c r="D22" s="35">
        <v>13.9057</v>
      </c>
      <c r="E22" s="35">
        <v>11.4778</v>
      </c>
      <c r="F22" s="35">
        <v>0.223803</v>
      </c>
      <c r="G22" s="35">
        <v>7.1626200000000004</v>
      </c>
      <c r="H22" s="35">
        <v>11.104799999999999</v>
      </c>
      <c r="I22" s="35">
        <v>2.6972299999999998</v>
      </c>
      <c r="J22" s="35">
        <v>0.18407599999999999</v>
      </c>
      <c r="K22" s="35">
        <v>0.19259699999999999</v>
      </c>
      <c r="L22" s="35">
        <v>0.15460728903322507</v>
      </c>
      <c r="M22" s="35">
        <v>3.4923999999999997E-2</v>
      </c>
      <c r="N22" s="35">
        <v>99.154499999999999</v>
      </c>
    </row>
    <row r="23" spans="1:14" x14ac:dyDescent="0.15">
      <c r="A23" s="21" t="s">
        <v>881</v>
      </c>
      <c r="B23" s="35">
        <v>50.646500000000003</v>
      </c>
      <c r="C23" s="35">
        <v>1.9163600000000001</v>
      </c>
      <c r="D23" s="35">
        <v>13.9757</v>
      </c>
      <c r="E23" s="35">
        <v>11.6554</v>
      </c>
      <c r="F23" s="35">
        <v>0.19917399999999999</v>
      </c>
      <c r="G23" s="35">
        <v>7.09727</v>
      </c>
      <c r="H23" s="35">
        <v>11.2369</v>
      </c>
      <c r="I23" s="35">
        <v>2.7517</v>
      </c>
      <c r="J23" s="35">
        <v>0.19403100000000001</v>
      </c>
      <c r="K23" s="35">
        <v>0.207592</v>
      </c>
      <c r="L23" s="35">
        <v>0.16237762459405444</v>
      </c>
      <c r="M23" s="35">
        <v>2.2976E-2</v>
      </c>
      <c r="N23" s="35">
        <v>100.309</v>
      </c>
    </row>
    <row r="24" spans="1:14" x14ac:dyDescent="0.15">
      <c r="A24" s="21" t="s">
        <v>882</v>
      </c>
      <c r="B24" s="35">
        <v>50.537500000000001</v>
      </c>
      <c r="C24" s="35">
        <v>2.02169</v>
      </c>
      <c r="D24" s="35">
        <v>13.886799999999999</v>
      </c>
      <c r="E24" s="35">
        <v>11.6683</v>
      </c>
      <c r="F24" s="35">
        <v>0.21257499999999999</v>
      </c>
      <c r="G24" s="35">
        <v>7.1984399999999997</v>
      </c>
      <c r="H24" s="35">
        <v>11.1678</v>
      </c>
      <c r="I24" s="35">
        <v>2.8216999999999999</v>
      </c>
      <c r="J24" s="35">
        <v>0.19853599999999999</v>
      </c>
      <c r="K24" s="35">
        <v>0.24683099999999999</v>
      </c>
      <c r="L24" s="35">
        <v>0.16789828359980014</v>
      </c>
      <c r="M24" s="35">
        <v>5.4489000000000003E-2</v>
      </c>
      <c r="N24" s="35">
        <v>100.434</v>
      </c>
    </row>
    <row r="25" spans="1:14" x14ac:dyDescent="0.15">
      <c r="A25" s="21" t="s">
        <v>883</v>
      </c>
      <c r="B25" s="35">
        <v>50.846699999999998</v>
      </c>
      <c r="C25" s="35">
        <v>1.96875</v>
      </c>
      <c r="D25" s="35">
        <v>13.9057</v>
      </c>
      <c r="E25" s="35">
        <v>11.7117</v>
      </c>
      <c r="F25" s="35">
        <v>0.213396</v>
      </c>
      <c r="G25" s="35">
        <v>7.2294099999999997</v>
      </c>
      <c r="H25" s="35">
        <v>11.206300000000001</v>
      </c>
      <c r="I25" s="35">
        <v>2.7505999999999999</v>
      </c>
      <c r="J25" s="35">
        <v>0.19880800000000001</v>
      </c>
      <c r="K25" s="35">
        <v>0.17613599999999999</v>
      </c>
      <c r="L25" s="35">
        <v>0.1426780356607544</v>
      </c>
      <c r="M25" s="35">
        <v>5.1959999999999999E-2</v>
      </c>
      <c r="N25" s="35">
        <v>100.616</v>
      </c>
    </row>
    <row r="26" spans="1:14" x14ac:dyDescent="0.15">
      <c r="A26" s="21" t="s">
        <v>884</v>
      </c>
      <c r="B26" s="35">
        <v>49.7455</v>
      </c>
      <c r="C26" s="35">
        <v>1.8030299999999999</v>
      </c>
      <c r="D26" s="35">
        <v>13.910299999999999</v>
      </c>
      <c r="E26" s="35">
        <v>11.5517</v>
      </c>
      <c r="F26" s="35">
        <v>0.202429</v>
      </c>
      <c r="G26" s="35">
        <v>7.1912599999999998</v>
      </c>
      <c r="H26" s="35">
        <v>11.1251</v>
      </c>
      <c r="I26" s="35">
        <v>2.89595</v>
      </c>
      <c r="J26" s="35">
        <v>0.18878600000000001</v>
      </c>
      <c r="K26" s="35">
        <v>0.18871399999999999</v>
      </c>
      <c r="L26" s="35">
        <v>0.15075516350237322</v>
      </c>
      <c r="M26" s="35">
        <v>2.4827999999999999E-2</v>
      </c>
      <c r="N26" s="35">
        <v>99.203999999999994</v>
      </c>
    </row>
    <row r="27" spans="1:14" x14ac:dyDescent="0.15">
      <c r="A27" s="21" t="s">
        <v>885</v>
      </c>
      <c r="B27" s="35">
        <v>49.764600000000002</v>
      </c>
      <c r="C27" s="35">
        <v>1.85066</v>
      </c>
      <c r="D27" s="35">
        <v>13.846500000000001</v>
      </c>
      <c r="E27" s="35">
        <v>11.6065</v>
      </c>
      <c r="F27" s="35">
        <v>0.25976500000000002</v>
      </c>
      <c r="G27" s="35">
        <v>7.1839700000000004</v>
      </c>
      <c r="H27" s="35">
        <v>11.2797</v>
      </c>
      <c r="I27" s="35">
        <v>2.8006199999999999</v>
      </c>
      <c r="J27" s="35">
        <v>0.18429699999999999</v>
      </c>
      <c r="K27" s="35">
        <v>0.189</v>
      </c>
      <c r="L27" s="35">
        <v>0.16120772870347236</v>
      </c>
      <c r="M27" s="35">
        <v>3.5325000000000002E-2</v>
      </c>
      <c r="N27" s="35">
        <v>99.403499999999994</v>
      </c>
    </row>
    <row r="28" spans="1:14" x14ac:dyDescent="0.15">
      <c r="A28" s="30" t="s">
        <v>748</v>
      </c>
      <c r="B28" s="54">
        <f>AVERAGE(B18:B27)</f>
        <v>50.273800000000008</v>
      </c>
      <c r="C28" s="54">
        <f t="shared" ref="C28:N28" si="2">AVERAGE(C18:C27)</f>
        <v>1.9053900000000001</v>
      </c>
      <c r="D28" s="54">
        <f t="shared" si="2"/>
        <v>13.917839999999998</v>
      </c>
      <c r="E28" s="54">
        <f t="shared" si="2"/>
        <v>11.595099999999999</v>
      </c>
      <c r="F28" s="54">
        <f t="shared" si="2"/>
        <v>0.21147649999999998</v>
      </c>
      <c r="G28" s="54">
        <f t="shared" si="2"/>
        <v>7.1406739999999997</v>
      </c>
      <c r="H28" s="54">
        <f t="shared" si="2"/>
        <v>11.190800000000001</v>
      </c>
      <c r="I28" s="54">
        <f t="shared" si="2"/>
        <v>2.7459619999999996</v>
      </c>
      <c r="J28" s="54">
        <f t="shared" si="2"/>
        <v>0.19119760000000002</v>
      </c>
      <c r="K28" s="54">
        <f t="shared" si="2"/>
        <v>0.20388329999999999</v>
      </c>
      <c r="L28" s="54">
        <v>0.1544305830876842</v>
      </c>
      <c r="M28" s="54">
        <f t="shared" si="2"/>
        <v>3.4650899999999998E-2</v>
      </c>
      <c r="N28" s="54">
        <f t="shared" si="2"/>
        <v>99.796459999999996</v>
      </c>
    </row>
    <row r="29" spans="1:14" x14ac:dyDescent="0.15">
      <c r="A29" s="24" t="s">
        <v>749</v>
      </c>
      <c r="B29" s="58">
        <f t="shared" ref="B29:K29" si="3">STDEV(B18:B27)/B28</f>
        <v>9.4558075642083416E-3</v>
      </c>
      <c r="C29" s="58">
        <f t="shared" si="3"/>
        <v>3.6259523361650128E-2</v>
      </c>
      <c r="D29" s="58">
        <f t="shared" si="3"/>
        <v>3.3290179083317233E-3</v>
      </c>
      <c r="E29" s="58">
        <f t="shared" si="3"/>
        <v>8.6130600301279024E-3</v>
      </c>
      <c r="F29" s="58">
        <f t="shared" si="3"/>
        <v>0.10954231407095064</v>
      </c>
      <c r="G29" s="58">
        <f t="shared" si="3"/>
        <v>8.8571007706805399E-3</v>
      </c>
      <c r="H29" s="58">
        <f t="shared" si="3"/>
        <v>5.0752639284390505E-3</v>
      </c>
      <c r="I29" s="58">
        <f t="shared" si="3"/>
        <v>2.8984726613711279E-2</v>
      </c>
      <c r="J29" s="58">
        <f t="shared" si="3"/>
        <v>2.6706341423287632E-2</v>
      </c>
      <c r="K29" s="58">
        <f t="shared" si="3"/>
        <v>0.10330735451385732</v>
      </c>
      <c r="L29" s="35"/>
      <c r="M29" s="35"/>
      <c r="N29" s="35"/>
    </row>
    <row r="30" spans="1:14" x14ac:dyDescent="0.1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15">
      <c r="A31" s="21" t="s">
        <v>608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15">
      <c r="A32" s="21" t="s">
        <v>869</v>
      </c>
      <c r="B32" s="35">
        <v>50.307299999999998</v>
      </c>
      <c r="C32" s="35">
        <v>1.8289200000000001</v>
      </c>
      <c r="D32" s="35">
        <v>13.801</v>
      </c>
      <c r="E32" s="35">
        <v>11.4962</v>
      </c>
      <c r="F32" s="35">
        <v>0.17496700000000001</v>
      </c>
      <c r="G32" s="35">
        <v>6.9450599999999998</v>
      </c>
      <c r="H32" s="35">
        <v>11.2516</v>
      </c>
      <c r="I32" s="35">
        <v>2.6776300000000002</v>
      </c>
      <c r="J32" s="35">
        <v>0.19226199999999999</v>
      </c>
      <c r="K32" s="35">
        <v>0.18782599999999999</v>
      </c>
      <c r="L32" s="35">
        <v>0.13930500000000001</v>
      </c>
      <c r="M32" s="35" t="s">
        <v>514</v>
      </c>
      <c r="N32" s="35">
        <v>99.001999999999995</v>
      </c>
    </row>
    <row r="33" spans="1:14" x14ac:dyDescent="0.15">
      <c r="A33" s="21" t="s">
        <v>869</v>
      </c>
      <c r="B33" s="35">
        <v>50.0017</v>
      </c>
      <c r="C33" s="35">
        <v>1.88337</v>
      </c>
      <c r="D33" s="35">
        <v>13.803800000000001</v>
      </c>
      <c r="E33" s="35">
        <v>11.447699999999999</v>
      </c>
      <c r="F33" s="35">
        <v>0.17805699999999999</v>
      </c>
      <c r="G33" s="35">
        <v>6.9031799999999999</v>
      </c>
      <c r="H33" s="35">
        <v>11.1313</v>
      </c>
      <c r="I33" s="35">
        <v>2.6967300000000001</v>
      </c>
      <c r="J33" s="35">
        <v>0.187497</v>
      </c>
      <c r="K33" s="35">
        <v>0.19286900000000001</v>
      </c>
      <c r="L33" s="35">
        <v>0.133746</v>
      </c>
      <c r="M33" s="35" t="s">
        <v>514</v>
      </c>
      <c r="N33" s="35">
        <v>98.559899999999999</v>
      </c>
    </row>
    <row r="34" spans="1:14" x14ac:dyDescent="0.15">
      <c r="A34" s="21" t="s">
        <v>870</v>
      </c>
      <c r="B34" s="35">
        <v>50.108800000000002</v>
      </c>
      <c r="C34" s="35">
        <v>1.8489899999999999</v>
      </c>
      <c r="D34" s="35">
        <v>13.924799999999999</v>
      </c>
      <c r="E34" s="35">
        <v>11.603899999999999</v>
      </c>
      <c r="F34" s="35">
        <v>0.200736</v>
      </c>
      <c r="G34" s="35">
        <v>6.9542000000000002</v>
      </c>
      <c r="H34" s="35">
        <v>11.239800000000001</v>
      </c>
      <c r="I34" s="35">
        <v>2.6332200000000001</v>
      </c>
      <c r="J34" s="35">
        <v>0.190692</v>
      </c>
      <c r="K34" s="35">
        <v>0.23878099999999999</v>
      </c>
      <c r="L34" s="35">
        <v>0.13764499999999999</v>
      </c>
      <c r="M34" s="35" t="s">
        <v>514</v>
      </c>
      <c r="N34" s="35">
        <v>99.081500000000005</v>
      </c>
    </row>
    <row r="35" spans="1:14" x14ac:dyDescent="0.15">
      <c r="A35" s="21" t="s">
        <v>870</v>
      </c>
      <c r="B35" s="35">
        <v>50.187800000000003</v>
      </c>
      <c r="C35" s="35">
        <v>1.88307</v>
      </c>
      <c r="D35" s="35">
        <v>13.846299999999999</v>
      </c>
      <c r="E35" s="35">
        <v>11.700900000000001</v>
      </c>
      <c r="F35" s="35">
        <v>0.236377</v>
      </c>
      <c r="G35" s="35">
        <v>6.9243300000000003</v>
      </c>
      <c r="H35" s="35">
        <v>11.172499999999999</v>
      </c>
      <c r="I35" s="35">
        <v>2.6164700000000001</v>
      </c>
      <c r="J35" s="35">
        <v>0.18609800000000001</v>
      </c>
      <c r="K35" s="35">
        <v>0.186113</v>
      </c>
      <c r="L35" s="35">
        <v>0.13378799999999999</v>
      </c>
      <c r="M35" s="35" t="s">
        <v>514</v>
      </c>
      <c r="N35" s="35">
        <v>99.073599999999999</v>
      </c>
    </row>
    <row r="36" spans="1:14" x14ac:dyDescent="0.15">
      <c r="A36" s="21" t="s">
        <v>871</v>
      </c>
      <c r="B36" s="35">
        <v>50.549500000000002</v>
      </c>
      <c r="C36" s="35">
        <v>1.8017300000000001</v>
      </c>
      <c r="D36" s="35">
        <v>13.883100000000001</v>
      </c>
      <c r="E36" s="35">
        <v>11.612</v>
      </c>
      <c r="F36" s="35">
        <v>0.20271400000000001</v>
      </c>
      <c r="G36" s="35">
        <v>7.0044000000000004</v>
      </c>
      <c r="H36" s="35">
        <v>11.1737</v>
      </c>
      <c r="I36" s="35">
        <v>2.7069899999999998</v>
      </c>
      <c r="J36" s="35">
        <v>0.189442</v>
      </c>
      <c r="K36" s="35">
        <v>0.175617</v>
      </c>
      <c r="L36" s="35">
        <v>0.147035</v>
      </c>
      <c r="M36" s="35" t="s">
        <v>514</v>
      </c>
      <c r="N36" s="35">
        <v>99.446100000000001</v>
      </c>
    </row>
    <row r="37" spans="1:14" x14ac:dyDescent="0.15">
      <c r="A37" s="21" t="s">
        <v>871</v>
      </c>
      <c r="B37" s="35">
        <v>50.266599999999997</v>
      </c>
      <c r="C37" s="35">
        <v>1.85836</v>
      </c>
      <c r="D37" s="35">
        <v>13.8971</v>
      </c>
      <c r="E37" s="35">
        <v>11.6374</v>
      </c>
      <c r="F37" s="35">
        <v>0.202099</v>
      </c>
      <c r="G37" s="35">
        <v>6.9891300000000003</v>
      </c>
      <c r="H37" s="35">
        <v>11.2227</v>
      </c>
      <c r="I37" s="35">
        <v>2.6838199999999999</v>
      </c>
      <c r="J37" s="35">
        <v>0.171933</v>
      </c>
      <c r="K37" s="35">
        <v>0.19775899999999999</v>
      </c>
      <c r="L37" s="35">
        <v>0.14799100000000001</v>
      </c>
      <c r="M37" s="35" t="s">
        <v>514</v>
      </c>
      <c r="N37" s="35">
        <v>99.274799999999999</v>
      </c>
    </row>
    <row r="38" spans="1:14" x14ac:dyDescent="0.15">
      <c r="A38" s="21" t="s">
        <v>872</v>
      </c>
      <c r="B38" s="35">
        <v>50.802900000000001</v>
      </c>
      <c r="C38" s="35">
        <v>1.8173999999999999</v>
      </c>
      <c r="D38" s="35">
        <v>13.9099</v>
      </c>
      <c r="E38" s="35">
        <v>11.664</v>
      </c>
      <c r="F38" s="35">
        <v>0.23852200000000001</v>
      </c>
      <c r="G38" s="35">
        <v>7.0191100000000004</v>
      </c>
      <c r="H38" s="35">
        <v>11.1738</v>
      </c>
      <c r="I38" s="35">
        <v>2.79067</v>
      </c>
      <c r="J38" s="35">
        <v>0.18581600000000001</v>
      </c>
      <c r="K38" s="35">
        <v>0.19520199999999999</v>
      </c>
      <c r="L38" s="35">
        <v>0.152029</v>
      </c>
      <c r="M38" s="35" t="s">
        <v>514</v>
      </c>
      <c r="N38" s="35">
        <v>99.949399999999997</v>
      </c>
    </row>
    <row r="39" spans="1:14" x14ac:dyDescent="0.15">
      <c r="A39" s="21" t="s">
        <v>872</v>
      </c>
      <c r="B39" s="35">
        <v>50.557299999999998</v>
      </c>
      <c r="C39" s="35">
        <v>1.819</v>
      </c>
      <c r="D39" s="35">
        <v>13.9704</v>
      </c>
      <c r="E39" s="35">
        <v>11.5802</v>
      </c>
      <c r="F39" s="35">
        <v>0.201486</v>
      </c>
      <c r="G39" s="35">
        <v>6.9561799999999998</v>
      </c>
      <c r="H39" s="35">
        <v>11.174200000000001</v>
      </c>
      <c r="I39" s="35">
        <v>2.6569099999999999</v>
      </c>
      <c r="J39" s="35">
        <v>0.18989500000000001</v>
      </c>
      <c r="K39" s="35">
        <v>0.205426</v>
      </c>
      <c r="L39" s="35">
        <v>0.153804</v>
      </c>
      <c r="M39" s="35" t="s">
        <v>514</v>
      </c>
      <c r="N39" s="35">
        <v>99.464799999999997</v>
      </c>
    </row>
    <row r="40" spans="1:14" x14ac:dyDescent="0.15">
      <c r="A40" s="21" t="s">
        <v>873</v>
      </c>
      <c r="B40" s="35">
        <v>50.776400000000002</v>
      </c>
      <c r="C40" s="35">
        <v>1.85402</v>
      </c>
      <c r="D40" s="35">
        <v>14.039899999999999</v>
      </c>
      <c r="E40" s="35">
        <v>11.6219</v>
      </c>
      <c r="F40" s="35">
        <v>0.200846</v>
      </c>
      <c r="G40" s="35">
        <v>6.9738300000000004</v>
      </c>
      <c r="H40" s="35">
        <v>11.129200000000001</v>
      </c>
      <c r="I40" s="35">
        <v>2.73115</v>
      </c>
      <c r="J40" s="35">
        <v>0.16649</v>
      </c>
      <c r="K40" s="35">
        <v>0.16861400000000001</v>
      </c>
      <c r="L40" s="35">
        <v>0.132219</v>
      </c>
      <c r="M40" s="35" t="s">
        <v>514</v>
      </c>
      <c r="N40" s="35">
        <v>99.794700000000006</v>
      </c>
    </row>
    <row r="41" spans="1:14" x14ac:dyDescent="0.15">
      <c r="A41" s="21" t="s">
        <v>873</v>
      </c>
      <c r="B41" s="35">
        <v>50.871000000000002</v>
      </c>
      <c r="C41" s="35">
        <v>1.92306</v>
      </c>
      <c r="D41" s="35">
        <v>14.130699999999999</v>
      </c>
      <c r="E41" s="35">
        <v>11.7959</v>
      </c>
      <c r="F41" s="35">
        <v>0.19831199999999999</v>
      </c>
      <c r="G41" s="35">
        <v>7.0137400000000003</v>
      </c>
      <c r="H41" s="35">
        <v>11.285600000000001</v>
      </c>
      <c r="I41" s="35">
        <v>2.8382900000000002</v>
      </c>
      <c r="J41" s="35">
        <v>0.182619</v>
      </c>
      <c r="K41" s="35">
        <v>0.204266</v>
      </c>
      <c r="L41" s="35">
        <v>0.14441000000000001</v>
      </c>
      <c r="M41" s="35" t="s">
        <v>514</v>
      </c>
      <c r="N41" s="35">
        <v>100.58799999999999</v>
      </c>
    </row>
    <row r="42" spans="1:14" x14ac:dyDescent="0.15">
      <c r="A42" s="21" t="s">
        <v>874</v>
      </c>
      <c r="B42" s="35">
        <v>50.725900000000003</v>
      </c>
      <c r="C42" s="35">
        <v>1.8852</v>
      </c>
      <c r="D42" s="35">
        <v>14.0236</v>
      </c>
      <c r="E42" s="35">
        <v>11.5985</v>
      </c>
      <c r="F42" s="35">
        <v>0.209318</v>
      </c>
      <c r="G42" s="35">
        <v>6.9330400000000001</v>
      </c>
      <c r="H42" s="35">
        <v>11.138199999999999</v>
      </c>
      <c r="I42" s="35">
        <v>2.6928100000000001</v>
      </c>
      <c r="J42" s="35">
        <v>0.195405</v>
      </c>
      <c r="K42" s="35">
        <v>0.18668799999999999</v>
      </c>
      <c r="L42" s="35">
        <v>0.146427</v>
      </c>
      <c r="M42" s="35" t="s">
        <v>514</v>
      </c>
      <c r="N42" s="35">
        <v>99.734999999999999</v>
      </c>
    </row>
    <row r="43" spans="1:14" x14ac:dyDescent="0.15">
      <c r="A43" s="21" t="s">
        <v>874</v>
      </c>
      <c r="B43" s="35">
        <v>50.7318</v>
      </c>
      <c r="C43" s="35">
        <v>1.90703</v>
      </c>
      <c r="D43" s="35">
        <v>13.9566</v>
      </c>
      <c r="E43" s="35">
        <v>11.6357</v>
      </c>
      <c r="F43" s="35">
        <v>0.207985</v>
      </c>
      <c r="G43" s="35">
        <v>6.9663700000000004</v>
      </c>
      <c r="H43" s="35">
        <v>11.1868</v>
      </c>
      <c r="I43" s="35">
        <v>2.7415500000000002</v>
      </c>
      <c r="J43" s="35">
        <v>0.18668599999999999</v>
      </c>
      <c r="K43" s="35">
        <v>0.190389</v>
      </c>
      <c r="L43" s="35">
        <v>0.138068</v>
      </c>
      <c r="M43" s="35" t="s">
        <v>514</v>
      </c>
      <c r="N43" s="35">
        <v>99.849000000000004</v>
      </c>
    </row>
    <row r="44" spans="1:14" x14ac:dyDescent="0.15">
      <c r="A44" s="30" t="s">
        <v>748</v>
      </c>
      <c r="B44" s="54">
        <f>AVERAGE(B32:B43)</f>
        <v>50.49058333333334</v>
      </c>
      <c r="C44" s="54">
        <f t="shared" ref="C44:N44" si="4">AVERAGE(C32:C43)</f>
        <v>1.8591791666666664</v>
      </c>
      <c r="D44" s="54">
        <f t="shared" si="4"/>
        <v>13.932266666666665</v>
      </c>
      <c r="E44" s="54">
        <f t="shared" si="4"/>
        <v>11.616191666666666</v>
      </c>
      <c r="F44" s="54">
        <f t="shared" si="4"/>
        <v>0.20428491666666668</v>
      </c>
      <c r="G44" s="54">
        <f t="shared" si="4"/>
        <v>6.9652141666666685</v>
      </c>
      <c r="H44" s="54">
        <f t="shared" si="4"/>
        <v>11.189950000000001</v>
      </c>
      <c r="I44" s="54">
        <f t="shared" si="4"/>
        <v>2.7055199999999999</v>
      </c>
      <c r="J44" s="54">
        <f t="shared" si="4"/>
        <v>0.18540291666666664</v>
      </c>
      <c r="K44" s="54">
        <f t="shared" si="4"/>
        <v>0.19412916666666669</v>
      </c>
      <c r="L44" s="54">
        <f t="shared" si="4"/>
        <v>0.14220558333333336</v>
      </c>
      <c r="M44" s="54" t="s">
        <v>514</v>
      </c>
      <c r="N44" s="54">
        <f t="shared" si="4"/>
        <v>99.484899999999982</v>
      </c>
    </row>
    <row r="45" spans="1:14" x14ac:dyDescent="0.15">
      <c r="A45" s="24" t="s">
        <v>749</v>
      </c>
      <c r="B45" s="58">
        <f t="shared" ref="B45:K45" si="5">STDEV(B32:B43)/B44</f>
        <v>5.9884393136946951E-3</v>
      </c>
      <c r="C45" s="58">
        <f t="shared" si="5"/>
        <v>2.0456176884845939E-2</v>
      </c>
      <c r="D45" s="58">
        <f t="shared" si="5"/>
        <v>7.0685603141933144E-3</v>
      </c>
      <c r="E45" s="58">
        <f t="shared" si="5"/>
        <v>7.6640346477651108E-3</v>
      </c>
      <c r="F45" s="58">
        <f t="shared" si="5"/>
        <v>9.1742449488242783E-2</v>
      </c>
      <c r="G45" s="58">
        <f t="shared" si="5"/>
        <v>5.2317165971996742E-3</v>
      </c>
      <c r="H45" s="58">
        <f t="shared" si="5"/>
        <v>4.4604118712725568E-3</v>
      </c>
      <c r="I45" s="58">
        <f t="shared" si="5"/>
        <v>2.3334820894897242E-2</v>
      </c>
      <c r="J45" s="58">
        <f t="shared" si="5"/>
        <v>4.4983611870196595E-2</v>
      </c>
      <c r="K45" s="58">
        <f t="shared" si="5"/>
        <v>9.0658458436060296E-2</v>
      </c>
      <c r="L45" s="34"/>
      <c r="M45" s="34"/>
      <c r="N45" s="3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76F2-3288-4244-880F-F3D1A55646E1}">
  <dimension ref="A1:U7"/>
  <sheetViews>
    <sheetView workbookViewId="0">
      <selection activeCell="A2" sqref="A2"/>
    </sheetView>
  </sheetViews>
  <sheetFormatPr baseColWidth="10" defaultColWidth="11" defaultRowHeight="16" x14ac:dyDescent="0.2"/>
  <cols>
    <col min="1" max="1" width="14.5" customWidth="1"/>
    <col min="2" max="2" width="13.5" customWidth="1"/>
  </cols>
  <sheetData>
    <row r="1" spans="1:21" ht="50" customHeight="1" x14ac:dyDescent="0.2">
      <c r="A1" s="224" t="s">
        <v>949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8" customHeight="1" x14ac:dyDescent="0.2">
      <c r="A3" s="12"/>
      <c r="B3" s="8" t="s">
        <v>953</v>
      </c>
      <c r="C3" s="201" t="s">
        <v>952</v>
      </c>
      <c r="D3" s="201" t="s">
        <v>951</v>
      </c>
      <c r="E3" s="8" t="s">
        <v>950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48" customHeight="1" x14ac:dyDescent="0.2">
      <c r="A4" s="8" t="s">
        <v>953</v>
      </c>
      <c r="B4" s="202"/>
      <c r="C4" s="203" t="s">
        <v>957</v>
      </c>
      <c r="D4" s="203" t="s">
        <v>958</v>
      </c>
      <c r="E4" s="204" t="s">
        <v>956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48" customHeight="1" x14ac:dyDescent="0.2">
      <c r="A5" s="201" t="s">
        <v>952</v>
      </c>
      <c r="B5" s="202"/>
      <c r="C5" s="202"/>
      <c r="D5" s="203" t="s">
        <v>959</v>
      </c>
      <c r="E5" s="204" t="s">
        <v>954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48" customHeight="1" x14ac:dyDescent="0.2">
      <c r="A6" s="201" t="s">
        <v>951</v>
      </c>
      <c r="B6" s="202"/>
      <c r="C6" s="202"/>
      <c r="D6" s="202"/>
      <c r="E6" s="204" t="s">
        <v>955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48" customHeight="1" x14ac:dyDescent="0.2">
      <c r="A7" s="8" t="s">
        <v>950</v>
      </c>
      <c r="B7" s="202"/>
      <c r="C7" s="202"/>
      <c r="D7" s="202"/>
      <c r="E7" s="2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Contents</vt:lpstr>
      <vt:lpstr>Sample information</vt:lpstr>
      <vt:lpstr>Matrix glasses major elements</vt:lpstr>
      <vt:lpstr>Olivine data</vt:lpstr>
      <vt:lpstr>V in olivine-matrix glass</vt:lpstr>
      <vt:lpstr>RSD trace Olivine</vt:lpstr>
      <vt:lpstr>RSD V matrix glasses</vt:lpstr>
      <vt:lpstr>VG-2 std</vt:lpstr>
      <vt:lpstr>ANOVA tests</vt:lpstr>
      <vt:lpstr>Contents!_Hlk78800580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Mourey</dc:creator>
  <cp:lastModifiedBy>Adrien Mourey</cp:lastModifiedBy>
  <dcterms:created xsi:type="dcterms:W3CDTF">2020-04-19T17:45:33Z</dcterms:created>
  <dcterms:modified xsi:type="dcterms:W3CDTF">2022-05-13T10:01:41Z</dcterms:modified>
</cp:coreProperties>
</file>